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26EE2D57-32C7-4D6F-9DF3-33E756A02AC7}" xr6:coauthVersionLast="47" xr6:coauthVersionMax="47" xr10:uidLastSave="{00000000-0000-0000-0000-000000000000}"/>
  <bookViews>
    <workbookView xWindow="9270" yWindow="-19275" windowWidth="24705" windowHeight="15000" tabRatio="829" xr2:uid="{00000000-000D-0000-FFFF-FFFF00000000}"/>
  </bookViews>
  <sheets>
    <sheet name="Disclaimer" sheetId="41" r:id="rId1"/>
    <sheet name="Index" sheetId="1" r:id="rId2"/>
    <sheet name="EU OV1" sheetId="31" r:id="rId3"/>
    <sheet name="EU IFRS 9-FL" sheetId="39" r:id="rId4"/>
    <sheet name="EU CC1" sheetId="3" r:id="rId5"/>
    <sheet name="EU CC2" sheetId="4" r:id="rId6"/>
    <sheet name="EU CCyB1" sheetId="7" r:id="rId7"/>
    <sheet name="EU CCyB2" sheetId="8" r:id="rId8"/>
    <sheet name="EU LR1" sheetId="5" r:id="rId9"/>
    <sheet name="EU LR2" sheetId="6" r:id="rId10"/>
    <sheet name="EU LR3" sheetId="40" r:id="rId11"/>
    <sheet name="EU KM1" sheetId="32" r:id="rId12"/>
    <sheet name="EU CR4" sheetId="20" r:id="rId13"/>
    <sheet name="EU CR5" sheetId="21" r:id="rId14"/>
    <sheet name="EU CR1-A" sheetId="83" r:id="rId15"/>
    <sheet name="EU CQ5" sheetId="84" r:id="rId16"/>
    <sheet name="EU CQ4" sheetId="85" r:id="rId17"/>
    <sheet name="EU CQ6" sheetId="82" r:id="rId18"/>
    <sheet name="EU CQ7" sheetId="86" r:id="rId19"/>
    <sheet name="EU CQ8" sheetId="81" r:id="rId20"/>
    <sheet name="EU CR3" sheetId="87" r:id="rId21"/>
    <sheet name="EU CR1" sheetId="88" r:id="rId22"/>
    <sheet name="EU CQ1" sheetId="89" r:id="rId23"/>
    <sheet name="EU CQ2" sheetId="80" r:id="rId24"/>
    <sheet name="EU CR2" sheetId="14" r:id="rId25"/>
    <sheet name="EU CR2a" sheetId="79" r:id="rId26"/>
    <sheet name="EU CCR1" sheetId="22" r:id="rId27"/>
    <sheet name="EU CCR2" sheetId="23" r:id="rId28"/>
    <sheet name="EU CCR3" sheetId="24" r:id="rId29"/>
    <sheet name="EU CCR5" sheetId="13" r:id="rId30"/>
    <sheet name="EU CCR6" sheetId="25" r:id="rId31"/>
    <sheet name="EU MR1" sheetId="35" r:id="rId32"/>
    <sheet name="EU IRRBB1" sheetId="78" r:id="rId33"/>
    <sheet name="EU LIQ1" sheetId="28" r:id="rId34"/>
    <sheet name="EU LIQB" sheetId="29" r:id="rId35"/>
    <sheet name="EU LIQ2" sheetId="30"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85" l="1"/>
  <c r="D21" i="85"/>
  <c r="C14" i="89"/>
  <c r="Q39" i="88"/>
  <c r="I18" i="88"/>
  <c r="G18" i="88"/>
  <c r="G34" i="30"/>
  <c r="F34" i="30"/>
  <c r="E34" i="30"/>
  <c r="D34" i="30"/>
  <c r="G32" i="30"/>
  <c r="D31" i="30"/>
  <c r="D30" i="30"/>
  <c r="G26" i="30"/>
  <c r="G25" i="30" s="1"/>
  <c r="F25" i="30"/>
  <c r="E25" i="30"/>
  <c r="D25" i="30"/>
  <c r="G20" i="30"/>
  <c r="F17" i="30"/>
  <c r="E17" i="30"/>
  <c r="D17" i="30"/>
  <c r="G13" i="30"/>
  <c r="F13" i="30"/>
  <c r="E13" i="30"/>
  <c r="D13" i="30"/>
  <c r="G10" i="30"/>
  <c r="F10" i="30"/>
  <c r="E10" i="30"/>
  <c r="D10" i="30"/>
  <c r="G7" i="30"/>
  <c r="C7" i="30"/>
  <c r="D15" i="86"/>
  <c r="C15" i="86"/>
  <c r="F21" i="85"/>
  <c r="G41" i="30" l="1"/>
  <c r="G42" i="30" s="1"/>
  <c r="H21" i="85"/>
  <c r="C11" i="87" l="1"/>
  <c r="C26" i="88"/>
  <c r="C18" i="88"/>
  <c r="C23" i="89"/>
  <c r="J14" i="89"/>
  <c r="I14" i="89"/>
  <c r="H14" i="89"/>
  <c r="G14" i="89"/>
  <c r="F14" i="89"/>
  <c r="E14" i="89"/>
  <c r="D14" i="89"/>
  <c r="J23" i="89"/>
  <c r="I23" i="89"/>
  <c r="H23" i="89"/>
  <c r="G23" i="89"/>
  <c r="F23" i="89"/>
  <c r="E23" i="89"/>
  <c r="D23" i="89"/>
  <c r="J32" i="88"/>
  <c r="Q32" i="88"/>
  <c r="P32" i="88"/>
  <c r="O32" i="88"/>
  <c r="N32" i="88"/>
  <c r="M32" i="88"/>
  <c r="L32" i="88"/>
  <c r="K32" i="88"/>
  <c r="K39" i="88" s="1"/>
  <c r="I32" i="88"/>
  <c r="I39" i="88" s="1"/>
  <c r="H32" i="88"/>
  <c r="G32" i="88"/>
  <c r="F32" i="88"/>
  <c r="E32" i="88"/>
  <c r="D32" i="88"/>
  <c r="C32" i="88"/>
  <c r="O26" i="88"/>
  <c r="J26" i="88"/>
  <c r="G26" i="88"/>
  <c r="Q26" i="88"/>
  <c r="P26" i="88"/>
  <c r="N26" i="88"/>
  <c r="M26" i="88"/>
  <c r="L26" i="88"/>
  <c r="K26" i="88"/>
  <c r="I26" i="88"/>
  <c r="H26" i="88"/>
  <c r="F26" i="88"/>
  <c r="E26" i="88"/>
  <c r="D26" i="88"/>
  <c r="O18" i="88"/>
  <c r="O39" i="88" s="1"/>
  <c r="J18" i="88"/>
  <c r="G39" i="88"/>
  <c r="Q18" i="88"/>
  <c r="P18" i="88"/>
  <c r="N18" i="88"/>
  <c r="N39" i="88" s="1"/>
  <c r="M18" i="88"/>
  <c r="M39" i="88" s="1"/>
  <c r="L18" i="88"/>
  <c r="L39" i="88" s="1"/>
  <c r="K18" i="88"/>
  <c r="H18" i="88"/>
  <c r="H39" i="88" s="1"/>
  <c r="F18" i="88"/>
  <c r="F39" i="88" s="1"/>
  <c r="E18" i="88"/>
  <c r="E39" i="88" s="1"/>
  <c r="D18" i="88"/>
  <c r="D39" i="88" s="1"/>
  <c r="G11" i="87"/>
  <c r="D11" i="87"/>
  <c r="F11" i="87"/>
  <c r="E11" i="87"/>
  <c r="C15" i="85"/>
  <c r="E15" i="85"/>
  <c r="D15" i="85"/>
  <c r="G9" i="85"/>
  <c r="G21" i="85" s="1"/>
  <c r="E9" i="85"/>
  <c r="D9" i="85"/>
  <c r="C9" i="85"/>
  <c r="C21" i="85" s="1"/>
  <c r="I21" i="85"/>
  <c r="F9" i="85"/>
  <c r="H28" i="84"/>
  <c r="G28" i="84"/>
  <c r="E28" i="84"/>
  <c r="C28" i="84"/>
  <c r="G9" i="83"/>
  <c r="F9" i="83"/>
  <c r="H9" i="83"/>
  <c r="E9" i="83"/>
  <c r="D9" i="83"/>
  <c r="C9" i="83"/>
  <c r="P39" i="88" l="1"/>
  <c r="J39" i="88"/>
  <c r="C39" i="88"/>
</calcChain>
</file>

<file path=xl/sharedStrings.xml><?xml version="1.0" encoding="utf-8"?>
<sst xmlns="http://schemas.openxmlformats.org/spreadsheetml/2006/main" count="1585" uniqueCount="970">
  <si>
    <t>Capital Management</t>
  </si>
  <si>
    <t>Template</t>
  </si>
  <si>
    <t>Table</t>
  </si>
  <si>
    <t>EU OV1</t>
  </si>
  <si>
    <t>EU KM1</t>
  </si>
  <si>
    <t>Institutions' key metrics</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</si>
  <si>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</si>
  <si>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</si>
  <si>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</si>
  <si>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</si>
  <si>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</si>
  <si>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</si>
  <si>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</si>
  <si>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</si>
  <si>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</si>
  <si>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</si>
  <si>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</si>
  <si>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</si>
  <si>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</si>
  <si>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</si>
  <si>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</si>
  <si>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</si>
  <si>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</si>
  <si>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</si>
  <si>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</si>
  <si>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</si>
  <si>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</si>
  <si>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</si>
  <si>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</si>
  <si>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</si>
  <si>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</si>
  <si>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</si>
  <si>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</si>
  <si>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</si>
  <si>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</si>
  <si>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</si>
  <si>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</si>
  <si>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</si>
  <si>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</si>
  <si>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</si>
  <si>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</si>
  <si>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</si>
  <si>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</si>
  <si>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</si>
  <si>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</si>
  <si>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</si>
  <si>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</si>
  <si>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</si>
  <si>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</si>
  <si>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</si>
  <si>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</si>
  <si>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</si>
  <si>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</si>
  <si>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</si>
  <si>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</si>
  <si>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</si>
  <si>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</si>
  <si>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</si>
  <si>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</si>
  <si>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</si>
  <si>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</si>
  <si>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</si>
  <si>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</si>
  <si>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</si>
  <si>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</si>
  <si>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</si>
  <si>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</si>
  <si>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</si>
  <si>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</si>
  <si>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</si>
  <si>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</si>
  <si>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</si>
  <si>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</si>
  <si>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</si>
  <si>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</si>
  <si>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</si>
  <si>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</si>
  <si>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</si>
  <si>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</si>
  <si>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</si>
  <si>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</si>
  <si>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</si>
  <si>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</si>
  <si>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</si>
  <si>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Q2 2021</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</si>
  <si>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</si>
  <si>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</si>
  <si>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</si>
  <si>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</si>
  <si>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</si>
  <si>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</si>
  <si>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</si>
  <si>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</si>
  <si>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</si>
  <si>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</si>
  <si>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</si>
  <si>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</si>
  <si>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</si>
  <si>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</si>
  <si>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</si>
  <si>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</si>
  <si>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</si>
  <si>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</si>
  <si>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</si>
  <si>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</si>
  <si>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</si>
  <si>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</si>
  <si>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</si>
  <si>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</si>
  <si>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</si>
  <si>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</si>
  <si>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</si>
  <si>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</si>
  <si>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</si>
  <si>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</si>
  <si>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</si>
  <si>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</si>
  <si>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</si>
  <si>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</si>
  <si>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</si>
  <si>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</si>
  <si>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</si>
  <si>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</si>
  <si>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</si>
  <si>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</si>
  <si>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</si>
  <si>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</si>
  <si>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</si>
  <si>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</si>
  <si>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</si>
  <si>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</si>
  <si>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</si>
  <si>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</si>
  <si>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</si>
  <si>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</si>
  <si>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</si>
  <si>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</si>
  <si>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</si>
  <si>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</si>
  <si>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</si>
  <si>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</si>
  <si>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</si>
  <si>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</si>
  <si>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Suisse intl condensed"/>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</si>
  <si>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</si>
  <si>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</si>
  <si>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</si>
  <si>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</si>
  <si>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</si>
  <si>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</si>
  <si>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</si>
  <si>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</si>
  <si>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</si>
  <si>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</si>
  <si>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</si>
  <si>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</si>
  <si>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</si>
  <si>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</si>
  <si>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</si>
  <si>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</si>
  <si>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</si>
  <si>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</si>
  <si>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</si>
  <si>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</si>
  <si>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</si>
  <si>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</si>
  <si>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</si>
  <si>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</si>
  <si>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</si>
  <si>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</si>
  <si>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</si>
  <si>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</si>
  <si>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</si>
  <si>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</si>
  <si>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</si>
  <si>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</si>
  <si>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</si>
  <si>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</si>
  <si>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</si>
  <si>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</si>
  <si>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</si>
  <si>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</si>
  <si>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</si>
  <si>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</si>
  <si>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</si>
  <si>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</si>
  <si>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</si>
  <si>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</si>
  <si>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</si>
  <si>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</si>
  <si>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Suisse intl condensed"/>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</si>
  <si>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</si>
  <si>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</si>
  <si>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</si>
  <si>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</si>
  <si>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</si>
  <si>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</si>
  <si>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</si>
  <si>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</si>
  <si>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</si>
  <si>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</si>
  <si>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</si>
  <si>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</si>
  <si>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</si>
  <si>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</si>
  <si>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</si>
  <si>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</si>
  <si>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</si>
  <si>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</si>
  <si>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</si>
  <si>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</si>
  <si>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</si>
  <si>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</si>
  <si>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</si>
  <si>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</si>
  <si>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</si>
  <si>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</si>
  <si>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</si>
  <si>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</si>
  <si>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</si>
  <si>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</si>
  <si>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</si>
  <si>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</si>
  <si>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</si>
  <si>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</si>
  <si>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</si>
  <si>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</si>
  <si>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</si>
  <si>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</si>
  <si>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</si>
  <si>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</si>
  <si>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</si>
  <si>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</si>
  <si>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</si>
  <si>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</si>
  <si>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</si>
  <si>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</si>
  <si>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</si>
  <si>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</si>
  <si>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</si>
  <si>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</si>
  <si>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</si>
  <si>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</si>
  <si>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</si>
  <si>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</si>
  <si>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</si>
  <si>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</si>
  <si>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</si>
  <si>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</si>
  <si>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</si>
  <si>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</si>
  <si>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</si>
  <si>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Suisse intl condensed"/>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</si>
  <si>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</si>
  <si>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</si>
  <si>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</si>
  <si>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</si>
  <si>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</si>
  <si>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</si>
  <si>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</si>
  <si>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</si>
  <si>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</si>
  <si>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</si>
  <si>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</si>
  <si>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</si>
  <si>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</si>
  <si>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</si>
  <si>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</si>
  <si>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</si>
  <si>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</si>
  <si>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</si>
  <si>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</si>
  <si>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</si>
  <si>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</si>
  <si>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</si>
  <si>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</si>
  <si>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</si>
  <si>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</si>
  <si>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</si>
  <si>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</si>
  <si>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</si>
  <si>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</si>
  <si>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</si>
  <si>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</si>
  <si>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</si>
  <si>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</si>
  <si>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</si>
  <si>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</si>
  <si>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</si>
  <si>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</si>
  <si>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</si>
  <si>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</si>
  <si>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</si>
  <si>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</si>
  <si>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</si>
  <si>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</si>
  <si>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</si>
  <si>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</si>
  <si>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</si>
  <si>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</si>
  <si>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</si>
  <si>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</si>
  <si>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</si>
  <si>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</si>
  <si>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</si>
  <si>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</si>
  <si>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</si>
  <si>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</si>
  <si>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</si>
  <si>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</si>
  <si>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</si>
  <si>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</si>
  <si>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</si>
  <si>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</si>
  <si>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</si>
  <si>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</si>
  <si>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</si>
  <si>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</si>
  <si>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</si>
  <si>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</si>
  <si>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</si>
  <si>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</si>
  <si>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</si>
  <si>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</si>
  <si>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</si>
  <si>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</si>
  <si>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</si>
  <si>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</si>
  <si>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</si>
  <si>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</si>
  <si>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</si>
  <si>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</si>
  <si>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</si>
  <si>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</si>
  <si>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</si>
  <si>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</si>
  <si>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</si>
  <si>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</si>
  <si>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</si>
  <si>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</si>
  <si>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</si>
  <si>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</si>
  <si>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</si>
  <si>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</si>
  <si>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</si>
  <si>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</si>
  <si>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</si>
  <si>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</si>
  <si>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</si>
  <si>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</si>
  <si>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</si>
  <si>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</si>
  <si>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</si>
  <si>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</si>
  <si>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</si>
  <si>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</si>
  <si>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</si>
  <si>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</si>
  <si>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</si>
  <si>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</si>
  <si>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</si>
  <si>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</si>
  <si>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</si>
  <si>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</si>
  <si>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</si>
  <si>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</si>
  <si>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</si>
  <si>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</si>
  <si>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</si>
  <si>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</si>
  <si>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</si>
  <si>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</si>
  <si>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</si>
  <si>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</si>
  <si>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</si>
  <si>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</si>
  <si>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</si>
  <si>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</si>
  <si>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</si>
  <si>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</si>
  <si>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</si>
  <si>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</si>
  <si>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</si>
  <si>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</si>
  <si>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</si>
  <si>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</si>
  <si>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</si>
  <si>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</si>
  <si>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</si>
  <si>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</si>
  <si>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</si>
  <si>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</si>
  <si>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</si>
  <si>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</si>
  <si>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</si>
  <si>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</si>
  <si>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</si>
  <si>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</si>
  <si>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</si>
  <si>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</si>
  <si>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</si>
  <si>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</si>
  <si>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</si>
  <si>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</si>
  <si>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</si>
  <si>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</si>
  <si>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</si>
  <si>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</si>
  <si>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</si>
  <si>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</si>
  <si>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</si>
  <si>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</si>
  <si>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</si>
  <si>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</si>
  <si>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</si>
  <si>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</si>
  <si>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</si>
  <si>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</si>
  <si>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</si>
  <si>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</si>
  <si>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</si>
  <si>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</si>
  <si>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</si>
  <si>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</si>
  <si>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</si>
  <si>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</si>
  <si>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</si>
  <si>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</si>
  <si>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</si>
  <si>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</si>
  <si>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</si>
  <si>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</si>
  <si>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</si>
  <si>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</si>
  <si>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</si>
  <si>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</si>
  <si>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</si>
  <si>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</si>
  <si>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</si>
  <si>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</si>
  <si>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</si>
  <si>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</si>
  <si>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</si>
  <si>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</si>
  <si>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</si>
  <si>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</si>
  <si>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</si>
  <si>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</si>
  <si>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</si>
  <si>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</si>
  <si>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</si>
  <si>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</si>
  <si>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</si>
  <si>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</si>
  <si>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</si>
  <si>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</si>
  <si>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</si>
  <si>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</si>
  <si>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</si>
  <si>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</si>
  <si>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</si>
  <si>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</si>
  <si>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</si>
  <si>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</si>
  <si>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</si>
  <si>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</si>
  <si>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</si>
  <si>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</si>
  <si>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</si>
  <si>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</si>
  <si>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</si>
  <si>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</si>
  <si>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</si>
  <si>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</si>
  <si>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</si>
  <si>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</si>
  <si>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</si>
  <si>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</si>
  <si>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</si>
  <si>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</si>
  <si>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</si>
  <si>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</si>
  <si>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</si>
  <si>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</si>
  <si>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</si>
  <si>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</si>
  <si>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</si>
  <si>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</si>
  <si>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</si>
  <si>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</si>
  <si>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</si>
  <si>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</si>
  <si>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</si>
  <si>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</si>
  <si>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</si>
  <si>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</si>
  <si>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</si>
  <si>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</si>
  <si>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</si>
  <si>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</si>
  <si>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</si>
  <si>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</si>
  <si>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</si>
  <si>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</si>
  <si>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</si>
  <si>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</si>
  <si>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</si>
  <si>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</si>
  <si>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</si>
  <si>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</si>
  <si>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</si>
  <si>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</si>
  <si>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</si>
  <si>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</si>
  <si>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</si>
  <si>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</si>
  <si>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Suisse intl condensed"/>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</si>
  <si>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</si>
  <si>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</si>
  <si>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</si>
  <si>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</si>
  <si>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</si>
  <si>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</si>
  <si>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</si>
  <si>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</si>
  <si>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</si>
  <si>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</si>
  <si>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</si>
  <si>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</si>
  <si>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</si>
  <si>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</si>
  <si>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</si>
  <si>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</si>
  <si>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</si>
  <si>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</si>
  <si>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</si>
  <si>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</si>
  <si>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</si>
  <si>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</si>
  <si>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</si>
  <si>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</si>
  <si>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</si>
  <si>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</si>
  <si>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</si>
  <si>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</si>
  <si>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</si>
  <si>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</si>
  <si>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</si>
  <si>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</si>
  <si>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Gross carrying amount</t>
  </si>
  <si>
    <t>Performing</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</si>
  <si>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</si>
  <si>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</si>
  <si>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</si>
  <si>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</si>
  <si>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</si>
  <si>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</si>
  <si>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</si>
  <si>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</si>
  <si>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</si>
  <si>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</si>
  <si>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</si>
  <si>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</si>
  <si>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</si>
  <si>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</si>
  <si>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</si>
  <si>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</si>
  <si>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</si>
  <si>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</si>
  <si>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</si>
  <si>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</si>
  <si>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</si>
  <si>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</si>
  <si>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</si>
  <si>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</si>
  <si>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</si>
  <si>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</si>
  <si>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</si>
  <si>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</si>
  <si>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</si>
  <si>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</si>
  <si>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</si>
  <si>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</si>
  <si>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</si>
  <si>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</si>
  <si>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</si>
  <si>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</si>
  <si>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</si>
  <si>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</si>
  <si>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</si>
  <si>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</si>
  <si>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</si>
  <si>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</si>
  <si>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</si>
  <si>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</si>
  <si>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</si>
  <si>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</si>
  <si>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</si>
  <si>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</si>
  <si>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</si>
  <si>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</si>
  <si>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</si>
  <si>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</si>
  <si>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</si>
  <si>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</si>
  <si>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</si>
  <si>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</si>
  <si>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</si>
  <si>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</si>
  <si>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</si>
  <si>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</si>
  <si>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</si>
  <si>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</si>
  <si>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</si>
  <si>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</si>
  <si>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</si>
  <si>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</si>
  <si>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</si>
  <si>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</si>
  <si>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</si>
  <si>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</si>
  <si>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</si>
  <si>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</si>
  <si>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</si>
  <si>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</si>
  <si>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</si>
  <si>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</si>
  <si>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</si>
  <si>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</si>
  <si>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</si>
  <si>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</si>
  <si>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</si>
  <si>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</si>
  <si>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</si>
  <si>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</si>
  <si>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</si>
  <si>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</si>
  <si>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</si>
  <si>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</si>
  <si>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</si>
  <si>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</si>
  <si>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</si>
  <si>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</si>
  <si>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</si>
  <si>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</si>
  <si>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</si>
  <si>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</si>
  <si>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</si>
  <si>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</si>
  <si>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</si>
  <si>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</si>
  <si>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</si>
  <si>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</si>
  <si>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</si>
  <si>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</si>
  <si>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</si>
  <si>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</si>
  <si>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</si>
  <si>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</si>
  <si>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</si>
  <si>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</si>
  <si>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</si>
  <si>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</si>
  <si>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</si>
  <si>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</si>
  <si>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</si>
  <si>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</si>
  <si>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</si>
  <si>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</si>
  <si>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</si>
  <si>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</si>
  <si>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</si>
  <si>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</si>
  <si>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</si>
  <si>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</si>
  <si>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</si>
  <si>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</si>
  <si>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</si>
  <si>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</si>
  <si>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</si>
  <si>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</si>
  <si>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</si>
  <si>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</si>
  <si>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</si>
  <si>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</si>
  <si>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</si>
  <si>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</si>
  <si>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</si>
  <si>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</si>
  <si>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</si>
  <si>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</si>
  <si>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</si>
  <si>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</si>
  <si>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</si>
  <si>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</si>
  <si>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</si>
  <si>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</si>
  <si>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</si>
  <si>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</si>
  <si>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</si>
  <si>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</si>
  <si>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</si>
  <si>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</si>
  <si>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</si>
  <si>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</si>
  <si>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</si>
  <si>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</si>
  <si>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</si>
  <si>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</si>
  <si>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</si>
  <si>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</si>
  <si>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</si>
  <si>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</si>
  <si>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</si>
  <si>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</si>
  <si>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</si>
  <si>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</si>
  <si>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</si>
  <si>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</si>
  <si>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</si>
  <si>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</si>
  <si>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</si>
  <si>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</si>
  <si>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</si>
  <si>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</si>
  <si>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</si>
  <si>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</si>
  <si>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</si>
  <si>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</si>
  <si>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</si>
  <si>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</si>
  <si>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</si>
  <si>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</si>
  <si>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</si>
  <si>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</si>
  <si>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</si>
  <si>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</si>
  <si>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</si>
  <si>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</si>
  <si>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</si>
  <si>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</si>
  <si>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</si>
  <si>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</si>
  <si>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</si>
  <si>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</si>
  <si>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</si>
  <si>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</si>
  <si>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</si>
  <si>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</si>
  <si>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</si>
  <si>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</si>
  <si>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</si>
  <si>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</si>
  <si>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</si>
  <si>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</si>
  <si>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</si>
  <si>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</si>
  <si>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</si>
  <si>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</si>
  <si>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</si>
  <si>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</si>
  <si>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</si>
  <si>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</si>
  <si>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</si>
  <si>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</si>
  <si>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</si>
  <si>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</si>
  <si>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</si>
  <si>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Scope of consolidation:                  (solo/consolidated)</t>
  </si>
  <si>
    <t>in accordance with Article 451a(2) CRR</t>
  </si>
  <si>
    <t>High-level description of the composition of the institution`s liquidity buffer</t>
  </si>
  <si>
    <t>In accordance with Article 451a(3) CRR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</si>
  <si>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</si>
  <si>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</si>
  <si>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</si>
  <si>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</si>
  <si>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</si>
  <si>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</si>
  <si>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</si>
  <si>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</si>
  <si>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</si>
  <si>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</si>
  <si>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</si>
  <si>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</si>
  <si>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</si>
  <si>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</si>
  <si>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</si>
  <si>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</si>
  <si>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Cash and balances with Central Bank</t>
  </si>
  <si>
    <t>Loans to credit institutions</t>
  </si>
  <si>
    <t>Loans to customers</t>
  </si>
  <si>
    <t>Financial instruments</t>
  </si>
  <si>
    <t>Investment property</t>
  </si>
  <si>
    <t>Investments in associates</t>
  </si>
  <si>
    <t>Intangible assets</t>
  </si>
  <si>
    <t>Tax assets</t>
  </si>
  <si>
    <t>Other assets</t>
  </si>
  <si>
    <t>Deposits</t>
  </si>
  <si>
    <t>Financial liabilities at fair value</t>
  </si>
  <si>
    <t>Tax liabilities</t>
  </si>
  <si>
    <t>Other liabilities</t>
  </si>
  <si>
    <t>Borrowings</t>
  </si>
  <si>
    <t>Subordinated liabilities</t>
  </si>
  <si>
    <t>Assets and disposal groups held for sale</t>
  </si>
  <si>
    <t>Due to credit institutions and Central Bank</t>
  </si>
  <si>
    <t>Liabilities associated with disposal groups held for sale</t>
  </si>
  <si>
    <t>Row number</t>
  </si>
  <si>
    <t>Q4 2021</t>
  </si>
  <si>
    <t>Q3 2021</t>
  </si>
  <si>
    <t>EU LIQB - Qualitative information on LCR, which complements template EU LIQ1</t>
  </si>
  <si>
    <t>EU CCyB1</t>
  </si>
  <si>
    <t>EU CCyB2</t>
  </si>
  <si>
    <t>Semi-annual</t>
  </si>
  <si>
    <t>Quarterly</t>
  </si>
  <si>
    <t>Fully phased-in</t>
  </si>
  <si>
    <t>31-Dec-2021</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</si>
  <si>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</si>
  <si>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</si>
  <si>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</si>
  <si>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</si>
  <si>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</si>
  <si>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</si>
  <si>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CC1 1</t>
  </si>
  <si>
    <t>CC1 2</t>
  </si>
  <si>
    <t>CC1 3</t>
  </si>
  <si>
    <t>CC1 EU-5a</t>
  </si>
  <si>
    <t>CC1 8</t>
  </si>
  <si>
    <t>CC1 30</t>
  </si>
  <si>
    <t>CC1 34</t>
  </si>
  <si>
    <t>CC1 46</t>
  </si>
  <si>
    <t>CC1 55</t>
  </si>
  <si>
    <t>CC1 72</t>
  </si>
  <si>
    <t>CC1 73</t>
  </si>
  <si>
    <t>CC1 75</t>
  </si>
  <si>
    <t>Local government debt</t>
  </si>
  <si>
    <t>Total equity</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</si>
  <si>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</si>
  <si>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</si>
  <si>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</si>
  <si>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</si>
  <si>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</si>
  <si>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</si>
  <si>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</si>
  <si>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</si>
  <si>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</si>
  <si>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</si>
  <si>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</si>
  <si>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Liabilities</t>
  </si>
  <si>
    <t>CC1 30, CC1 46</t>
  </si>
  <si>
    <t>Share capital and share premium</t>
  </si>
  <si>
    <t>Other reserves</t>
  </si>
  <si>
    <t>Retained earnings</t>
  </si>
  <si>
    <t>3b</t>
  </si>
  <si>
    <t>Whereof profits for the reporting period</t>
  </si>
  <si>
    <t>CC1 2, CC1 EU-5a</t>
  </si>
  <si>
    <t>3a</t>
  </si>
  <si>
    <t>Whereof foreseeable dividend and buyback</t>
  </si>
  <si>
    <t>Non-controlling interest</t>
  </si>
  <si>
    <t xml:space="preserve">Iceland </t>
  </si>
  <si>
    <t>N-America</t>
  </si>
  <si>
    <t>Nordic</t>
  </si>
  <si>
    <t>Rest of Europe</t>
  </si>
  <si>
    <t xml:space="preserve">Of which the standardized approach </t>
  </si>
  <si>
    <t>Securitization exposures in the non-trading book (after the cap)</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</si>
  <si>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</si>
  <si>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</si>
  <si>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</si>
  <si>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</si>
  <si>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</si>
  <si>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International organizations</t>
  </si>
  <si>
    <t>Securitization (specific risk)</t>
  </si>
  <si>
    <t>EU CR5: Standardized approach</t>
  </si>
  <si>
    <t>Arion Bank's Additional Pillar 3 Risk Disclosures Q2 2022</t>
  </si>
  <si>
    <t>Quarterly through 2022</t>
  </si>
  <si>
    <t>EU CQ6</t>
  </si>
  <si>
    <t>Collateral valuation - loans and advances</t>
  </si>
  <si>
    <t>EU CQ8</t>
  </si>
  <si>
    <t>Collateral obtained by taking possession and execution processes - vintage breakdown</t>
  </si>
  <si>
    <t>EU CQ2</t>
  </si>
  <si>
    <t>Quality of forbearance</t>
  </si>
  <si>
    <t>EU CR2a</t>
  </si>
  <si>
    <t>Changes in the stock of non-performing loans and advances and related net accumulated recoveries</t>
  </si>
  <si>
    <t>EU IRRBB1</t>
  </si>
  <si>
    <t>Interest rate risks of non-trading book activities</t>
  </si>
  <si>
    <t>EU IRRBB1 - 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</si>
  <si>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</si>
  <si>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</si>
  <si>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</si>
  <si>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</si>
  <si>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</si>
  <si>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</si>
  <si>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</si>
  <si>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</si>
  <si>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</si>
  <si>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</si>
  <si>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</si>
  <si>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EU CR2a: Changes in the stock of non-performing loans and advances and related net accumulated recoveries</t>
  </si>
  <si>
    <t>Applies to large institutions with a threshold ratio on NPLs of 5% or above</t>
  </si>
  <si>
    <t>Related net accumulated recoveries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</si>
  <si>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</si>
  <si>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</si>
  <si>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</si>
  <si>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</si>
  <si>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</si>
  <si>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</si>
  <si>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Outflows due to write-offs</t>
  </si>
  <si>
    <t xml:space="preserve">  Outflow due to other situations</t>
  </si>
  <si>
    <t xml:space="preserve">  Outflow due to reclassification as held for sale</t>
  </si>
  <si>
    <t>EU CQ2: Quality of forbearance</t>
  </si>
  <si>
    <t>Gross carrying amount of forborne exposures</t>
  </si>
  <si>
    <t>Loans and advances that have been forborne more than twice</t>
  </si>
  <si>
    <t>Non-performing forborne loans and advances that failed to meet the non-performing exit criteria</t>
  </si>
  <si>
    <t>EU CQ8: Collateral obtained by taking possession and execution processes – vintage breakdown</t>
  </si>
  <si>
    <t>Debt balance reduction</t>
  </si>
  <si>
    <t>Total collateral obtained by taking possession</t>
  </si>
  <si>
    <t>Foreclosed ≤ 2 years</t>
  </si>
  <si>
    <t>Foreclosed &gt; 2 years ≤ 5 years</t>
  </si>
  <si>
    <t>Foreclosed &gt; 5 years</t>
  </si>
  <si>
    <t>Of which non-current assets held-for-sale</t>
  </si>
  <si>
    <t>Accumulated negative changes</t>
  </si>
  <si>
    <t>Collateral obtained by taking possession classified as PP&amp;E</t>
  </si>
  <si>
    <t>Collateral obtained by taking possession other than that classified as PP&amp;E</t>
  </si>
  <si>
    <t>EU CQ6: Credit quality of loans and advances</t>
  </si>
  <si>
    <t>Non-performing</t>
  </si>
  <si>
    <t>Past due &gt; 90 days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</si>
  <si>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</si>
  <si>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</si>
  <si>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</si>
  <si>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</si>
  <si>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</si>
  <si>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</si>
  <si>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</si>
  <si>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</si>
  <si>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</si>
  <si>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</si>
  <si>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</si>
  <si>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</si>
  <si>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Q2 2022</t>
  </si>
  <si>
    <t>Q1 2022</t>
  </si>
  <si>
    <t>30 June 2022 [ISK m]</t>
  </si>
  <si>
    <t>30 June 2022</t>
  </si>
  <si>
    <t>30-Jun-2022</t>
  </si>
  <si>
    <t>LCR is fairly stable over time. Significant changes can arise from bond issuances, non operational deposits and borrowings falling into the 30 day window.</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</si>
  <si>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</si>
  <si>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</si>
  <si>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</si>
  <si>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r>
      <t>Deferred tax assets arising from temporary differences (amount above 10% threshold, net of related tax liability where the conditions in Article 38</t>
    </r>
    <r>
      <rPr>
        <strike/>
        <sz val="9"/>
        <color rgb="FFFF0000"/>
        <rFont val="Suisse intl condensed"/>
        <family val="2"/>
        <scheme val="minor"/>
      </rPr>
      <t xml:space="preserve"> </t>
    </r>
    <r>
      <rPr>
        <sz val="9"/>
        <rFont val="Suisse intl condensed"/>
        <family val="2"/>
        <scheme val="minor"/>
      </rPr>
      <t>(3) CRR are met) (negative amount)</t>
    </r>
  </si>
  <si>
    <r>
      <t>Source based on reference numbers/letters of the balance sheet under the regulatory scope of consolidation</t>
    </r>
    <r>
      <rPr>
        <sz val="9"/>
        <color theme="8" tint="-0.499984740745262"/>
        <rFont val="Suisse intl condensed"/>
        <family val="2"/>
        <scheme val="minor"/>
      </rPr>
      <t> </t>
    </r>
  </si>
  <si>
    <r>
      <rPr>
        <sz val="9"/>
        <color theme="8" tint="-0.499984740745262"/>
        <rFont val="Suisse intl condensed"/>
        <family val="2"/>
        <scheme val="minor"/>
      </rPr>
      <t xml:space="preserve">Of which </t>
    </r>
    <r>
      <rPr>
        <b/>
        <sz val="9"/>
        <color theme="8" tint="-0.499984740745262"/>
        <rFont val="Suisse intl condensed"/>
        <family val="2"/>
        <scheme val="minor"/>
      </rPr>
      <t>non-performing</t>
    </r>
  </si>
  <si>
    <r>
      <rPr>
        <sz val="9"/>
        <color theme="8" tint="-0.499984740745262"/>
        <rFont val="Suisse intl condensed"/>
        <family val="2"/>
        <scheme val="minor"/>
      </rPr>
      <t>Of which</t>
    </r>
    <r>
      <rPr>
        <b/>
        <sz val="9"/>
        <color theme="8" tint="-0.499984740745262"/>
        <rFont val="Suisse intl condensed"/>
        <family val="2"/>
        <scheme val="minor"/>
      </rPr>
      <t xml:space="preserve"> loans and advances subject to impairment</t>
    </r>
  </si>
  <si>
    <r>
      <rPr>
        <sz val="9"/>
        <color theme="8" tint="-0.499984740745262"/>
        <rFont val="Suisse intl condensed"/>
        <family val="2"/>
        <scheme val="minor"/>
      </rPr>
      <t xml:space="preserve">Of which </t>
    </r>
    <r>
      <rPr>
        <b/>
        <sz val="9"/>
        <color theme="8" tint="-0.499984740745262"/>
        <rFont val="Suisse intl condensed"/>
        <family val="2"/>
        <scheme val="minor"/>
      </rPr>
      <t>defaulted</t>
    </r>
  </si>
  <si>
    <r>
      <rPr>
        <sz val="9"/>
        <color theme="8" tint="-0.499984740745262"/>
        <rFont val="Suisse intl condensed"/>
        <family val="2"/>
        <scheme val="minor"/>
      </rPr>
      <t>Of which</t>
    </r>
    <r>
      <rPr>
        <b/>
        <sz val="9"/>
        <color theme="8" tint="-0.499984740745262"/>
        <rFont val="Suisse intl condensed"/>
        <family val="2"/>
        <scheme val="minor"/>
      </rPr>
      <t xml:space="preserve"> subject to impairment</t>
    </r>
  </si>
  <si>
    <r>
      <rPr>
        <sz val="9"/>
        <color theme="8" tint="-0.499984740745262"/>
        <rFont val="Suisse intl condensed"/>
        <scheme val="minor"/>
      </rPr>
      <t>Of which</t>
    </r>
    <r>
      <rPr>
        <b/>
        <sz val="9"/>
        <color theme="8" tint="-0.499984740745262"/>
        <rFont val="Suisse intl condensed"/>
        <scheme val="minor"/>
      </rPr>
      <t xml:space="preserve"> past due &gt; 30 days ≤ 90 days</t>
    </r>
  </si>
  <si>
    <r>
      <rPr>
        <sz val="9"/>
        <color theme="8" tint="-0.499984740745262"/>
        <rFont val="Suisse intl condensed"/>
        <scheme val="minor"/>
      </rPr>
      <t>Of which</t>
    </r>
    <r>
      <rPr>
        <b/>
        <sz val="9"/>
        <color theme="8" tint="-0.499984740745262"/>
        <rFont val="Suisse intl condensed"/>
        <scheme val="minor"/>
      </rPr>
      <t xml:space="preserve"> past due &gt; 90 days ≤ 180 days</t>
    </r>
  </si>
  <si>
    <r>
      <rPr>
        <sz val="9"/>
        <color theme="8" tint="-0.499984740745262"/>
        <rFont val="Suisse intl condensed"/>
        <scheme val="minor"/>
      </rPr>
      <t xml:space="preserve">Of which </t>
    </r>
    <r>
      <rPr>
        <b/>
        <sz val="9"/>
        <color theme="8" tint="-0.499984740745262"/>
        <rFont val="Suisse intl condensed"/>
        <scheme val="minor"/>
      </rPr>
      <t>past due &gt; 180 days ≤ 1 year</t>
    </r>
  </si>
  <si>
    <r>
      <rPr>
        <sz val="9"/>
        <color theme="8" tint="-0.499984740745262"/>
        <rFont val="Suisse intl condensed"/>
        <scheme val="minor"/>
      </rPr>
      <t xml:space="preserve">Of which </t>
    </r>
    <r>
      <rPr>
        <b/>
        <sz val="9"/>
        <color theme="8" tint="-0.499984740745262"/>
        <rFont val="Suisse intl condensed"/>
        <scheme val="minor"/>
      </rPr>
      <t>past due &gt; 1 years ≤ 2 years</t>
    </r>
  </si>
  <si>
    <r>
      <rPr>
        <sz val="9"/>
        <color theme="8" tint="-0.499984740745262"/>
        <rFont val="Suisse intl condensed"/>
        <scheme val="minor"/>
      </rPr>
      <t>Of which</t>
    </r>
    <r>
      <rPr>
        <b/>
        <sz val="9"/>
        <color theme="8" tint="-0.499984740745262"/>
        <rFont val="Suisse intl condensed"/>
        <scheme val="minor"/>
      </rPr>
      <t xml:space="preserve"> past due &gt; 2 years ≤ 5 years</t>
    </r>
  </si>
  <si>
    <r>
      <rPr>
        <sz val="9"/>
        <color theme="8" tint="-0.499984740745262"/>
        <rFont val="Suisse intl condensed"/>
        <scheme val="minor"/>
      </rPr>
      <t xml:space="preserve">Of which </t>
    </r>
    <r>
      <rPr>
        <b/>
        <sz val="9"/>
        <color theme="8" tint="-0.499984740745262"/>
        <rFont val="Suisse intl condensed"/>
        <scheme val="minor"/>
      </rPr>
      <t>past due &gt; 5 years ≤ 7 years</t>
    </r>
  </si>
  <si>
    <r>
      <rPr>
        <sz val="9"/>
        <color theme="8" tint="-0.499984740745262"/>
        <rFont val="Suisse intl condensed"/>
        <scheme val="minor"/>
      </rPr>
      <t>Of which</t>
    </r>
    <r>
      <rPr>
        <b/>
        <sz val="9"/>
        <color theme="8" tint="-0.499984740745262"/>
        <rFont val="Suisse intl condensed"/>
        <scheme val="minor"/>
      </rPr>
      <t xml:space="preserve"> past due &gt; 7 years</t>
    </r>
  </si>
  <si>
    <r>
      <rPr>
        <sz val="9"/>
        <color theme="8" tint="-0.499984740745262"/>
        <rFont val="Suisse intl condensed"/>
        <family val="2"/>
        <scheme val="minor"/>
      </rPr>
      <t>Of which</t>
    </r>
    <r>
      <rPr>
        <b/>
        <sz val="9"/>
        <color theme="8" tint="-0.499984740745262"/>
        <rFont val="Suisse intl condensed"/>
        <family val="2"/>
        <scheme val="minor"/>
      </rPr>
      <t xml:space="preserve"> secured by collateral</t>
    </r>
  </si>
  <si>
    <r>
      <rPr>
        <sz val="9"/>
        <color theme="8" tint="-0.499984740745262"/>
        <rFont val="Suisse intl condensed"/>
        <family val="2"/>
        <scheme val="minor"/>
      </rPr>
      <t>Of which</t>
    </r>
    <r>
      <rPr>
        <b/>
        <sz val="9"/>
        <color theme="8" tint="-0.499984740745262"/>
        <rFont val="Suisse intl condensed"/>
        <family val="2"/>
        <scheme val="minor"/>
      </rPr>
      <t xml:space="preserve"> secured by financial guarantees</t>
    </r>
  </si>
  <si>
    <r>
      <rPr>
        <sz val="9"/>
        <color theme="8" tint="-0.499984740745262"/>
        <rFont val="Suisse intl condensed"/>
        <family val="2"/>
        <scheme val="minor"/>
      </rPr>
      <t>Of which</t>
    </r>
    <r>
      <rPr>
        <b/>
        <sz val="9"/>
        <color theme="8" tint="-0.499984740745262"/>
        <rFont val="Suisse intl condensed"/>
        <family val="2"/>
        <scheme val="minor"/>
      </rPr>
      <t xml:space="preserve"> secured by credit derivatives</t>
    </r>
  </si>
  <si>
    <t>30 June 2022  [ISK m]</t>
  </si>
  <si>
    <r>
      <t>Performing loans to non- financial corporate clients, loans to retail and small business customers, and loans to sovereigns,</t>
    </r>
    <r>
      <rPr>
        <i/>
        <sz val="9"/>
        <color theme="9" tint="-0.249977111117893"/>
        <rFont val="Suisse intl condensed"/>
        <scheme val="minor"/>
      </rPr>
      <t xml:space="preserve"> </t>
    </r>
    <r>
      <rPr>
        <i/>
        <sz val="9"/>
        <color theme="1"/>
        <rFont val="Suisse intl condensed"/>
        <scheme val="minor"/>
      </rPr>
      <t>and PSEs, of which:</t>
    </r>
  </si>
  <si>
    <r>
      <t>NSFR derivative assets</t>
    </r>
    <r>
      <rPr>
        <sz val="9"/>
        <color rgb="FF000000"/>
        <rFont val="Suisse intl condensed"/>
        <scheme val="minor"/>
      </rPr>
      <t> </t>
    </r>
  </si>
  <si>
    <t/>
  </si>
  <si>
    <t>Whereof qualifying Tier 1 capital included in AT1 capital</t>
  </si>
  <si>
    <t>A clear main driver in LCR is unsecured wholesale funding comprising about 74% of the 12-month outflow average for 30 June 2022. Thereof non-operational deposits are a large contributor, receiving high outflow weights. However, looking at the evolution and the 12-month average unsecured funding is relatively stable.</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</si>
  <si>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139% as of 30 June 2022.</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</si>
  <si>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14% of total HQLA for the period in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</si>
</sst>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s>
  <fonts count="80">
    <font>
      <sz val="11"/>
      <color rgb="FF000000"/>
      <name val="Calibri"/>
      <family val="2"/>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rgb="FF9C5700"/>
      <name val="Suisse intl condensed"/>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sz val="9"/>
      <color rgb="FF000000"/>
      <name val="Calibri"/>
      <family val="2"/>
    </font>
    <font>
      <u/>
      <sz val="11"/>
      <color theme="10"/>
      <name val="Suisse intl condensed"/>
      <family val="2"/>
      <scheme val="minor"/>
    </font>
    <font>
      <sz val="10"/>
      <color theme="1"/>
      <name val="Suisse intl condensed"/>
      <family val="2"/>
      <scheme val="minor"/>
    </font>
    <font>
      <b/>
      <sz val="10"/>
      <name val="Suisse intl condensed"/>
      <family val="2"/>
      <scheme val="minor"/>
    </font>
    <font>
      <sz val="10"/>
      <name val="Suisse intl condensed"/>
      <family val="2"/>
      <scheme val="minor"/>
    </font>
    <font>
      <b/>
      <sz val="10"/>
      <color theme="1"/>
      <name val="Suisse intl condensed"/>
      <family val="2"/>
      <scheme val="minor"/>
    </font>
    <font>
      <sz val="9"/>
      <color theme="1"/>
      <name val="Suisse intl condensed"/>
      <family val="2"/>
      <scheme val="minor"/>
    </font>
    <font>
      <sz val="10"/>
      <color rgb="FF000000"/>
      <name val="Suisse intl condensed"/>
      <family val="2"/>
      <scheme val="minor"/>
    </font>
    <font>
      <sz val="10"/>
      <color rgb="FFFF0000"/>
      <name val="Suisse intl condensed"/>
      <family val="2"/>
      <scheme val="minor"/>
    </font>
    <font>
      <sz val="8"/>
      <color theme="1"/>
      <name val="Suisse intl condensed"/>
      <family val="2"/>
      <scheme val="minor"/>
    </font>
    <font>
      <sz val="10"/>
      <name val="Arial"/>
      <family val="2"/>
    </font>
    <font>
      <strike/>
      <sz val="9"/>
      <color rgb="FFFF0000"/>
      <name val="Suisse intl condensed"/>
      <family val="2"/>
      <scheme val="minor"/>
    </font>
    <font>
      <sz val="9"/>
      <color rgb="FFFF0000"/>
      <name val="Suisse intl condensed"/>
      <family val="2"/>
      <scheme val="minor"/>
    </font>
    <font>
      <b/>
      <sz val="9"/>
      <color theme="0" tint="-0.249977111117893"/>
      <name val="Suisse intl condensed"/>
      <family val="2"/>
      <scheme val="minor"/>
    </font>
    <font>
      <i/>
      <sz val="10"/>
      <color theme="1"/>
      <name val="Suisse intl condensed"/>
      <family val="2"/>
      <scheme val="minor"/>
    </font>
    <font>
      <b/>
      <sz val="8"/>
      <color theme="1"/>
      <name val="Suisse intl condensed"/>
      <family val="2"/>
      <scheme val="minor"/>
    </font>
    <font>
      <sz val="11"/>
      <color rgb="FF1F497D"/>
      <name val="Suisse intl condensed"/>
      <family val="2"/>
      <scheme val="minor"/>
    </font>
    <font>
      <b/>
      <sz val="10"/>
      <color theme="0"/>
      <name val="Suisse intl condensed"/>
      <family val="2"/>
      <scheme val="minor"/>
    </font>
    <font>
      <i/>
      <strike/>
      <sz val="11"/>
      <color rgb="FFFF0000"/>
      <name val="Suisse intl condensed"/>
      <family val="2"/>
      <scheme val="minor"/>
    </font>
    <font>
      <sz val="8.5"/>
      <name val="Suisse intl condensed"/>
      <family val="2"/>
      <scheme val="minor"/>
    </font>
    <font>
      <sz val="7"/>
      <color theme="1"/>
      <name val="Suisse intl condensed"/>
      <family val="2"/>
      <scheme val="minor"/>
    </font>
    <font>
      <b/>
      <sz val="12"/>
      <name val="Arial"/>
      <family val="2"/>
    </font>
    <font>
      <b/>
      <sz val="9"/>
      <color theme="1"/>
      <name val="Suisse intl condensed"/>
      <family val="2"/>
      <scheme val="minor"/>
    </font>
    <font>
      <b/>
      <sz val="11"/>
      <color theme="1"/>
      <name val="Suisse intl condensed"/>
      <family val="2"/>
      <scheme val="minor"/>
    </font>
    <font>
      <b/>
      <sz val="10"/>
      <color rgb="FF005FAC"/>
      <name val="Suisse intl condensed"/>
      <family val="2"/>
      <scheme val="minor"/>
    </font>
    <font>
      <sz val="12"/>
      <color theme="1"/>
      <name val="Suisse intl condensed"/>
      <family val="2"/>
      <scheme val="minor"/>
    </font>
    <font>
      <sz val="7.5"/>
      <color theme="1"/>
      <name val="Suisse intl condensed"/>
      <family val="2"/>
      <scheme val="minor"/>
    </font>
    <font>
      <sz val="7.5"/>
      <color theme="1"/>
      <name val="Segoe UI"/>
      <family val="2"/>
    </font>
    <font>
      <b/>
      <sz val="15"/>
      <color theme="8" tint="-0.499984740745262"/>
      <name val="Suisse intl condensed"/>
      <family val="2"/>
      <scheme val="minor"/>
    </font>
    <font>
      <b/>
      <sz val="15"/>
      <color theme="8" tint="-0.499984740745262"/>
      <name val="Suisse intl"/>
      <scheme val="major"/>
    </font>
    <font>
      <b/>
      <sz val="11"/>
      <color theme="8" tint="-0.499984740745262"/>
      <name val="Suisse intl"/>
      <scheme val="major"/>
    </font>
    <font>
      <b/>
      <sz val="11"/>
      <color theme="4" tint="0.249977111117893"/>
      <name val="Calibri"/>
      <family val="2"/>
    </font>
    <font>
      <u/>
      <sz val="9"/>
      <color theme="8" tint="-0.249977111117893"/>
      <name val="Suisse intl condensed"/>
      <scheme val="minor"/>
    </font>
    <font>
      <sz val="9"/>
      <color rgb="FF000000"/>
      <name val="Suisse intl"/>
      <scheme val="major"/>
    </font>
    <font>
      <b/>
      <sz val="9"/>
      <name val="Suisse intl condensed"/>
      <family val="2"/>
      <scheme val="minor"/>
    </font>
    <font>
      <sz val="9"/>
      <name val="Suisse intl condensed"/>
      <family val="2"/>
      <scheme val="minor"/>
    </font>
    <font>
      <b/>
      <sz val="9"/>
      <color theme="8" tint="-0.499984740745262"/>
      <name val="Suisse intl"/>
      <scheme val="major"/>
    </font>
    <font>
      <b/>
      <sz val="9"/>
      <color theme="0"/>
      <name val="Suisse intl condensed"/>
      <family val="2"/>
      <scheme val="minor"/>
    </font>
    <font>
      <b/>
      <sz val="9"/>
      <color rgb="FFE9E9E9"/>
      <name val="Suisse intl condensed"/>
      <family val="2"/>
      <scheme val="minor"/>
    </font>
    <font>
      <b/>
      <sz val="10"/>
      <color theme="8" tint="-0.499984740745262"/>
      <name val="Suisse intl condensed"/>
      <family val="2"/>
      <scheme val="minor"/>
    </font>
    <font>
      <b/>
      <sz val="9"/>
      <color theme="8" tint="-0.499984740745262"/>
      <name val="Suisse intl condensed"/>
      <family val="2"/>
      <scheme val="minor"/>
    </font>
    <font>
      <sz val="9"/>
      <color theme="8" tint="-0.499984740745262"/>
      <name val="Suisse intl condensed"/>
      <family val="2"/>
      <scheme val="minor"/>
    </font>
    <font>
      <sz val="10"/>
      <color theme="8" tint="-0.499984740745262"/>
      <name val="Suisse intl condensed"/>
      <family val="2"/>
      <scheme val="minor"/>
    </font>
    <font>
      <b/>
      <sz val="9"/>
      <color theme="8" tint="-0.499984740745262"/>
      <name val="Suisse intl condensed"/>
      <scheme val="minor"/>
    </font>
    <font>
      <sz val="9"/>
      <color theme="8" tint="-0.499984740745262"/>
      <name val="Suisse intl condensed"/>
      <scheme val="minor"/>
    </font>
    <font>
      <b/>
      <sz val="10"/>
      <color theme="1"/>
      <name val="Suisse intl condensed"/>
      <scheme val="minor"/>
    </font>
    <font>
      <b/>
      <sz val="9"/>
      <color theme="1"/>
      <name val="Suisse intl condensed"/>
      <scheme val="minor"/>
    </font>
    <font>
      <sz val="9"/>
      <color theme="1"/>
      <name val="Suisse intl condensed"/>
      <scheme val="minor"/>
    </font>
    <font>
      <b/>
      <sz val="9"/>
      <color rgb="FFE9E9E9"/>
      <name val="Suisse intl condensed"/>
      <scheme val="minor"/>
    </font>
    <font>
      <i/>
      <sz val="9"/>
      <color theme="1"/>
      <name val="Suisse intl condensed"/>
      <family val="2"/>
      <scheme val="minor"/>
    </font>
    <font>
      <sz val="9"/>
      <color rgb="FF000000"/>
      <name val="Suisse intl condensed"/>
      <scheme val="minor"/>
    </font>
    <font>
      <b/>
      <sz val="9"/>
      <color theme="0"/>
      <name val="Suisse intl condensed"/>
      <scheme val="minor"/>
    </font>
    <font>
      <i/>
      <sz val="9"/>
      <color rgb="FF000000"/>
      <name val="Suisse intl condensed"/>
      <scheme val="minor"/>
    </font>
    <font>
      <i/>
      <sz val="9"/>
      <color theme="1"/>
      <name val="Suisse intl condensed"/>
      <scheme val="minor"/>
    </font>
    <font>
      <sz val="9"/>
      <name val="Suisse intl condensed"/>
      <scheme val="minor"/>
    </font>
    <font>
      <i/>
      <sz val="9"/>
      <name val="Suisse intl condensed"/>
      <scheme val="minor"/>
    </font>
    <font>
      <b/>
      <sz val="9"/>
      <name val="Suisse intl condensed"/>
      <scheme val="minor"/>
    </font>
    <font>
      <b/>
      <i/>
      <sz val="9"/>
      <color rgb="FF000000"/>
      <name val="Suisse intl condensed"/>
      <scheme val="minor"/>
    </font>
    <font>
      <b/>
      <i/>
      <sz val="9"/>
      <color theme="1"/>
      <name val="Suisse intl condensed"/>
      <scheme val="minor"/>
    </font>
    <font>
      <b/>
      <sz val="9"/>
      <color rgb="FF000000"/>
      <name val="Suisse intl condensed"/>
      <scheme val="minor"/>
    </font>
    <font>
      <sz val="9"/>
      <color theme="0" tint="-0.249977111117893"/>
      <name val="Suisse intl condensed"/>
      <family val="2"/>
      <scheme val="minor"/>
    </font>
    <font>
      <sz val="9"/>
      <color theme="0" tint="-0.249977111117893"/>
      <name val="Suisse intl condensed"/>
      <scheme val="minor"/>
    </font>
    <font>
      <b/>
      <sz val="9"/>
      <color rgb="FF0B45E6"/>
      <name val="Suisse intl condensed"/>
      <scheme val="minor"/>
    </font>
    <font>
      <b/>
      <sz val="10"/>
      <color theme="8" tint="-0.499984740745262"/>
      <name val="Suisse intl condensed"/>
      <scheme val="minor"/>
    </font>
    <font>
      <i/>
      <sz val="9"/>
      <color theme="9" tint="-0.249977111117893"/>
      <name val="Suisse intl condensed"/>
      <scheme val="minor"/>
    </font>
  </fonts>
  <fills count="13">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D3D3D3"/>
      </patternFill>
    </fill>
    <fill>
      <patternFill patternType="solid">
        <fgColor indexed="9"/>
        <bgColor indexed="64"/>
      </patternFill>
    </fill>
  </fills>
  <borders count="51">
    <border>
      <left/>
      <right/>
      <top/>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style="thin">
        <color rgb="FF0B45E6"/>
      </left>
      <right/>
      <top/>
      <bottom/>
      <diagonal/>
    </border>
    <border>
      <left/>
      <right style="thin">
        <color rgb="FF0B45E6"/>
      </right>
      <top/>
      <bottom/>
      <diagonal/>
    </border>
    <border>
      <left/>
      <right/>
      <top style="thin">
        <color rgb="FFE9E9E9"/>
      </top>
      <bottom/>
      <diagonal/>
    </border>
    <border>
      <left style="thin">
        <color rgb="FF0B45E6"/>
      </left>
      <right style="thin">
        <color rgb="FF0B45E6"/>
      </right>
      <top/>
      <bottom/>
      <diagonal/>
    </border>
    <border>
      <left/>
      <right style="thin">
        <color rgb="FFE9E9E9"/>
      </right>
      <top/>
      <bottom style="thin">
        <color rgb="FFE9E9E9"/>
      </bottom>
      <diagonal/>
    </border>
    <border>
      <left style="thin">
        <color rgb="FFE9E9E9"/>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style="thin">
        <color indexed="64"/>
      </left>
      <right style="thin">
        <color indexed="64"/>
      </right>
      <top style="thin">
        <color indexed="64"/>
      </top>
      <bottom style="thin">
        <color indexed="64"/>
      </bottom>
      <diagonal/>
    </border>
    <border>
      <left/>
      <right style="thin">
        <color rgb="FF0066FF"/>
      </right>
      <top/>
      <bottom/>
      <diagonal/>
    </border>
    <border>
      <left style="thin">
        <color rgb="FF0066FF"/>
      </left>
      <right/>
      <top/>
      <bottom/>
      <diagonal/>
    </border>
    <border>
      <left/>
      <right/>
      <top/>
      <bottom style="medium">
        <color theme="8" tint="-0.249977111117893"/>
      </bottom>
      <diagonal/>
    </border>
    <border>
      <left/>
      <right/>
      <top/>
      <bottom style="thin">
        <color theme="8" tint="-0.249977111117893"/>
      </bottom>
      <diagonal/>
    </border>
    <border>
      <left/>
      <right/>
      <top style="thin">
        <color theme="8" tint="-0.249977111117893"/>
      </top>
      <bottom style="thin">
        <color rgb="FF0B45E6"/>
      </bottom>
      <diagonal/>
    </border>
    <border>
      <left/>
      <right/>
      <top style="thin">
        <color theme="8" tint="-0.249977111117893"/>
      </top>
      <bottom style="thin">
        <color theme="8" tint="-0.249977111117893"/>
      </bottom>
      <diagonal/>
    </border>
    <border>
      <left/>
      <right/>
      <top style="thin">
        <color theme="8" tint="-0.249977111117893"/>
      </top>
      <bottom/>
      <diagonal/>
    </border>
    <border>
      <left/>
      <right/>
      <top style="thin">
        <color rgb="FF0B45E6"/>
      </top>
      <bottom style="thin">
        <color theme="8" tint="-0.249977111117893"/>
      </bottom>
      <diagonal/>
    </border>
    <border>
      <left/>
      <right style="thin">
        <color theme="8" tint="-0.249977111117893"/>
      </right>
      <top/>
      <bottom style="thin">
        <color theme="8" tint="-0.249977111117893"/>
      </bottom>
      <diagonal/>
    </border>
    <border>
      <left/>
      <right style="thin">
        <color theme="8" tint="-0.249977111117893"/>
      </right>
      <top/>
      <bottom/>
      <diagonal/>
    </border>
    <border>
      <left style="thin">
        <color theme="8" tint="-0.249977111117893"/>
      </left>
      <right/>
      <top/>
      <bottom style="thin">
        <color theme="8" tint="-0.249977111117893"/>
      </bottom>
      <diagonal/>
    </border>
    <border>
      <left style="thin">
        <color theme="8" tint="-0.249977111117893"/>
      </left>
      <right style="thin">
        <color theme="4"/>
      </right>
      <top/>
      <bottom/>
      <diagonal/>
    </border>
    <border>
      <left style="thin">
        <color theme="8" tint="-0.249977111117893"/>
      </left>
      <right style="thin">
        <color rgb="FF0066FF"/>
      </right>
      <top/>
      <bottom/>
      <diagonal/>
    </border>
    <border>
      <left style="thin">
        <color theme="8" tint="-0.249977111117893"/>
      </left>
      <right style="thin">
        <color theme="8" tint="-0.249977111117893"/>
      </right>
      <top/>
      <bottom style="thin">
        <color theme="8" tint="-0.249977111117893"/>
      </bottom>
      <diagonal/>
    </border>
    <border>
      <left style="thin">
        <color theme="4"/>
      </left>
      <right/>
      <top/>
      <bottom style="thin">
        <color theme="8" tint="-0.249977111117893"/>
      </bottom>
      <diagonal/>
    </border>
    <border>
      <left style="thin">
        <color theme="8" tint="-0.249977111117893"/>
      </left>
      <right/>
      <top/>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style="thin">
        <color theme="8" tint="-0.249977111117893"/>
      </top>
      <bottom style="thin">
        <color rgb="FF0066FF"/>
      </bottom>
      <diagonal/>
    </border>
    <border>
      <left style="thin">
        <color rgb="FF0B45E6"/>
      </left>
      <right style="thin">
        <color rgb="FF0B45E6"/>
      </right>
      <top style="thin">
        <color theme="8" tint="-0.249977111117893"/>
      </top>
      <bottom/>
      <diagonal/>
    </border>
    <border>
      <left style="thin">
        <color theme="8" tint="-0.249977111117893"/>
      </left>
      <right style="thin">
        <color rgb="FF0B45E6"/>
      </right>
      <top style="thin">
        <color theme="8" tint="-0.249977111117893"/>
      </top>
      <bottom/>
      <diagonal/>
    </border>
    <border>
      <left style="thin">
        <color theme="8" tint="-0.249977111117893"/>
      </left>
      <right style="thin">
        <color rgb="FF0B45E6"/>
      </right>
      <top/>
      <bottom/>
      <diagonal/>
    </border>
    <border>
      <left style="thin">
        <color rgb="FF0B45E6"/>
      </left>
      <right/>
      <top style="thin">
        <color theme="8" tint="-0.249977111117893"/>
      </top>
      <bottom/>
      <diagonal/>
    </border>
    <border>
      <left style="thin">
        <color rgb="FF0B45E6"/>
      </left>
      <right style="thin">
        <color theme="8" tint="-0.249977111117893"/>
      </right>
      <top style="thin">
        <color theme="8" tint="-0.249977111117893"/>
      </top>
      <bottom/>
      <diagonal/>
    </border>
    <border>
      <left style="thin">
        <color rgb="FF0B45E6"/>
      </left>
      <right style="thin">
        <color theme="8" tint="-0.249977111117893"/>
      </right>
      <top/>
      <bottom/>
      <diagonal/>
    </border>
    <border>
      <left style="thin">
        <color theme="8" tint="-0.249977111117893"/>
      </left>
      <right/>
      <top style="thin">
        <color rgb="FFE9E9E9"/>
      </top>
      <bottom/>
      <diagonal/>
    </border>
    <border>
      <left style="thin">
        <color theme="8" tint="-0.249977111117893"/>
      </left>
      <right/>
      <top style="thin">
        <color rgb="FFE9E9E9"/>
      </top>
      <bottom style="thin">
        <color theme="8" tint="-0.249977111117893"/>
      </bottom>
      <diagonal/>
    </border>
    <border>
      <left style="thin">
        <color theme="8" tint="-0.249977111117893"/>
      </left>
      <right/>
      <top/>
      <bottom style="thin">
        <color rgb="FFE9E9E9"/>
      </bottom>
      <diagonal/>
    </border>
    <border>
      <left style="thin">
        <color theme="8" tint="-0.249977111117893"/>
      </left>
      <right/>
      <top style="thin">
        <color theme="8" tint="-0.249977111117893"/>
      </top>
      <bottom style="thin">
        <color rgb="FFE9E9E9"/>
      </bottom>
      <diagonal/>
    </border>
    <border>
      <left style="thin">
        <color theme="8" tint="-0.249977111117893"/>
      </left>
      <right/>
      <top style="thin">
        <color rgb="FFE9E9E9"/>
      </top>
      <bottom style="thin">
        <color rgb="FFE9E9E9"/>
      </bottom>
      <diagonal/>
    </border>
    <border>
      <left/>
      <right/>
      <top style="thin">
        <color theme="4"/>
      </top>
      <bottom style="thin">
        <color theme="4"/>
      </bottom>
      <diagonal/>
    </border>
  </borders>
  <cellStyleXfs count="20">
    <xf numFmtId="0" fontId="0" fillId="0" borderId="0"/>
    <xf numFmtId="41"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0" fontId="10" fillId="0" borderId="0" applyNumberFormat="0" applyBorder="0" applyProtection="0"/>
    <xf numFmtId="0" fontId="10" fillId="0" borderId="0" applyNumberFormat="0" applyBorder="0" applyProtection="0">
      <alignment vertical="center"/>
    </xf>
    <xf numFmtId="0" fontId="11" fillId="0" borderId="0" applyNumberFormat="0" applyBorder="0" applyProtection="0">
      <alignment horizontal="left"/>
    </xf>
    <xf numFmtId="0" fontId="6" fillId="0" borderId="0"/>
    <xf numFmtId="0" fontId="25" fillId="0" borderId="0"/>
    <xf numFmtId="0" fontId="16" fillId="0" borderId="0" applyNumberFormat="0" applyFill="0" applyBorder="0" applyAlignment="0" applyProtection="0"/>
    <xf numFmtId="0" fontId="25" fillId="0" borderId="0"/>
    <xf numFmtId="169" fontId="34" fillId="0" borderId="0">
      <alignment horizontal="right"/>
    </xf>
    <xf numFmtId="0" fontId="25" fillId="0" borderId="0">
      <alignment vertical="center"/>
    </xf>
    <xf numFmtId="3" fontId="25" fillId="7" borderId="14" applyFont="0">
      <alignment horizontal="right" vertical="center"/>
      <protection locked="0"/>
    </xf>
    <xf numFmtId="0" fontId="36" fillId="0" borderId="0" applyNumberFormat="0" applyFill="0" applyBorder="0" applyAlignment="0" applyProtection="0"/>
    <xf numFmtId="41" fontId="4" fillId="0" borderId="0" applyFont="0" applyFill="0" applyBorder="0" applyAlignment="0" applyProtection="0"/>
    <xf numFmtId="0" fontId="25" fillId="0" borderId="0"/>
    <xf numFmtId="9" fontId="3" fillId="0" borderId="0" applyFont="0" applyFill="0" applyBorder="0" applyAlignment="0" applyProtection="0"/>
    <xf numFmtId="41" fontId="1" fillId="0" borderId="0" applyFont="0" applyFill="0" applyBorder="0" applyAlignment="0" applyProtection="0"/>
  </cellStyleXfs>
  <cellXfs count="882">
    <xf numFmtId="0" fontId="0" fillId="0" borderId="0" xfId="0"/>
    <xf numFmtId="0" fontId="12" fillId="3" borderId="0" xfId="5" applyFont="1" applyFill="1" applyAlignment="1" applyProtection="1">
      <alignment horizontal="left"/>
    </xf>
    <xf numFmtId="0" fontId="12" fillId="3" borderId="0" xfId="5" applyFont="1" applyFill="1" applyAlignment="1" applyProtection="1"/>
    <xf numFmtId="0" fontId="0" fillId="0" borderId="0" xfId="0" applyAlignment="1">
      <alignment horizontal="center"/>
    </xf>
    <xf numFmtId="0" fontId="13" fillId="0" borderId="0" xfId="4" applyFont="1" applyFill="1" applyAlignment="1">
      <alignment horizontal="left" vertical="center"/>
    </xf>
    <xf numFmtId="0" fontId="14" fillId="0" borderId="0" xfId="0" applyFont="1"/>
    <xf numFmtId="0" fontId="13" fillId="3" borderId="0" xfId="4" applyFont="1" applyFill="1" applyAlignment="1">
      <alignment horizontal="left"/>
    </xf>
    <xf numFmtId="0" fontId="14" fillId="3" borderId="0" xfId="0" applyFont="1" applyFill="1" applyAlignment="1">
      <alignment horizontal="left"/>
    </xf>
    <xf numFmtId="0" fontId="0" fillId="3" borderId="0" xfId="0" applyFill="1"/>
    <xf numFmtId="0" fontId="14" fillId="0" borderId="0" xfId="6" applyFont="1" applyFill="1" applyAlignment="1" applyProtection="1">
      <alignment vertical="center"/>
    </xf>
    <xf numFmtId="0" fontId="17" fillId="0" borderId="0" xfId="0" applyFont="1"/>
    <xf numFmtId="0" fontId="19" fillId="0" borderId="0" xfId="0" applyFont="1" applyBorder="1" applyAlignment="1">
      <alignment vertical="center" wrapText="1"/>
    </xf>
    <xf numFmtId="0" fontId="14" fillId="0" borderId="0" xfId="0" applyFont="1" applyBorder="1"/>
    <xf numFmtId="0" fontId="19" fillId="0" borderId="0" xfId="0" applyFont="1" applyBorder="1" applyAlignment="1">
      <alignment horizontal="left" vertical="center" wrapText="1"/>
    </xf>
    <xf numFmtId="0" fontId="14" fillId="0" borderId="0" xfId="0" applyFont="1" applyBorder="1" applyAlignment="1">
      <alignment horizontal="left"/>
    </xf>
    <xf numFmtId="0" fontId="20" fillId="0" borderId="0" xfId="0" applyFont="1"/>
    <xf numFmtId="0" fontId="22" fillId="0" borderId="0" xfId="0" applyFont="1" applyBorder="1" applyAlignment="1">
      <alignment vertical="center" wrapText="1"/>
    </xf>
    <xf numFmtId="0" fontId="22"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23" fillId="0" borderId="0" xfId="0" applyFont="1" applyBorder="1"/>
    <xf numFmtId="0" fontId="17" fillId="0" borderId="0" xfId="0" applyFont="1" applyBorder="1"/>
    <xf numFmtId="0" fontId="20" fillId="0" borderId="0" xfId="0" applyFont="1" applyBorder="1" applyAlignment="1">
      <alignment horizontal="left"/>
    </xf>
    <xf numFmtId="0" fontId="22" fillId="0" borderId="0" xfId="0" applyFont="1" applyBorder="1" applyAlignment="1">
      <alignment horizontal="left" vertical="center" wrapText="1"/>
    </xf>
    <xf numFmtId="0" fontId="17" fillId="0" borderId="0" xfId="0" applyFont="1" applyBorder="1" applyAlignment="1">
      <alignment horizontal="left"/>
    </xf>
    <xf numFmtId="0" fontId="20" fillId="0" borderId="0" xfId="0" applyFont="1" applyAlignment="1">
      <alignment vertical="top"/>
    </xf>
    <xf numFmtId="41" fontId="17" fillId="4" borderId="0" xfId="1" applyFont="1" applyFill="1"/>
    <xf numFmtId="41" fontId="22" fillId="0" borderId="0" xfId="1" applyFont="1" applyBorder="1" applyAlignment="1">
      <alignment horizontal="center" vertical="center" wrapText="1"/>
    </xf>
    <xf numFmtId="0" fontId="14" fillId="0" borderId="0" xfId="0" applyNumberFormat="1" applyFont="1" applyBorder="1"/>
    <xf numFmtId="0" fontId="28" fillId="0" borderId="0" xfId="8" applyFont="1" applyFill="1" applyBorder="1" applyAlignment="1">
      <alignment horizontal="left"/>
    </xf>
    <xf numFmtId="11" fontId="17" fillId="0" borderId="0" xfId="0" applyNumberFormat="1" applyFont="1"/>
    <xf numFmtId="0" fontId="17" fillId="0" borderId="0" xfId="0" applyFont="1" applyAlignment="1">
      <alignment horizontal="center"/>
    </xf>
    <xf numFmtId="0" fontId="17" fillId="0" borderId="0" xfId="0" applyFont="1" applyAlignment="1">
      <alignment vertical="center"/>
    </xf>
    <xf numFmtId="0" fontId="17" fillId="0" borderId="0" xfId="0" applyFont="1" applyAlignment="1">
      <alignment horizontal="left" vertical="top"/>
    </xf>
    <xf numFmtId="3" fontId="17" fillId="0" borderId="0" xfId="0" applyNumberFormat="1" applyFont="1"/>
    <xf numFmtId="3" fontId="17" fillId="0" borderId="0" xfId="0" applyNumberFormat="1" applyFont="1" applyAlignment="1">
      <alignment horizontal="left" vertical="top"/>
    </xf>
    <xf numFmtId="0" fontId="24" fillId="0" borderId="0" xfId="0" applyFont="1"/>
    <xf numFmtId="0" fontId="24" fillId="0" borderId="0" xfId="0" applyFont="1" applyAlignment="1">
      <alignment horizontal="left"/>
    </xf>
    <xf numFmtId="3" fontId="24" fillId="0" borderId="0" xfId="0" applyNumberFormat="1" applyFont="1"/>
    <xf numFmtId="3" fontId="30" fillId="0" borderId="0" xfId="0" applyNumberFormat="1" applyFont="1"/>
    <xf numFmtId="4" fontId="17" fillId="0" borderId="0" xfId="0" applyNumberFormat="1" applyFont="1"/>
    <xf numFmtId="3" fontId="31" fillId="0" borderId="0" xfId="0" applyNumberFormat="1" applyFont="1"/>
    <xf numFmtId="0" fontId="17" fillId="4" borderId="0" xfId="0" applyFont="1" applyFill="1"/>
    <xf numFmtId="0" fontId="17" fillId="4" borderId="0" xfId="0" applyFont="1" applyFill="1" applyAlignment="1">
      <alignment horizontal="left" vertical="top"/>
    </xf>
    <xf numFmtId="0" fontId="32" fillId="0" borderId="0" xfId="10" applyFont="1" applyFill="1" applyAlignment="1">
      <alignment horizontal="center" vertical="center"/>
    </xf>
    <xf numFmtId="0" fontId="29" fillId="0" borderId="0" xfId="0" applyFont="1" applyAlignment="1">
      <alignment vertical="center"/>
    </xf>
    <xf numFmtId="9" fontId="17" fillId="0" borderId="0" xfId="0" applyNumberFormat="1" applyFont="1"/>
    <xf numFmtId="0" fontId="17" fillId="4" borderId="0" xfId="0" applyFont="1" applyFill="1" applyAlignment="1">
      <alignment horizontal="center"/>
    </xf>
    <xf numFmtId="0" fontId="0" fillId="4" borderId="0" xfId="0" applyFill="1"/>
    <xf numFmtId="0" fontId="20" fillId="0" borderId="0" xfId="0" applyFont="1" applyAlignment="1">
      <alignment vertical="center"/>
    </xf>
    <xf numFmtId="0" fontId="6" fillId="4" borderId="0" xfId="0" applyFont="1" applyFill="1"/>
    <xf numFmtId="3" fontId="21" fillId="4" borderId="0" xfId="0" applyNumberFormat="1" applyFont="1" applyFill="1" applyAlignment="1">
      <alignment vertical="top"/>
    </xf>
    <xf numFmtId="0" fontId="21" fillId="4" borderId="0" xfId="0" applyFont="1" applyFill="1"/>
    <xf numFmtId="0" fontId="20" fillId="4" borderId="0" xfId="0" applyFont="1" applyFill="1"/>
    <xf numFmtId="3" fontId="21" fillId="4" borderId="0" xfId="0" applyNumberFormat="1" applyFont="1" applyFill="1"/>
    <xf numFmtId="0" fontId="35" fillId="4" borderId="0" xfId="0" applyFont="1" applyFill="1"/>
    <xf numFmtId="3" fontId="20" fillId="4" borderId="0" xfId="0" applyNumberFormat="1" applyFont="1" applyFill="1" applyBorder="1" applyAlignment="1">
      <alignment vertical="top"/>
    </xf>
    <xf numFmtId="49" fontId="0" fillId="0" borderId="0" xfId="0" applyNumberFormat="1"/>
    <xf numFmtId="0" fontId="0" fillId="0" borderId="0" xfId="0" applyFill="1"/>
    <xf numFmtId="0" fontId="15"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5" fillId="4" borderId="0" xfId="0" applyFont="1" applyFill="1"/>
    <xf numFmtId="0" fontId="32" fillId="4" borderId="0" xfId="5" applyFont="1" applyFill="1" applyBorder="1"/>
    <xf numFmtId="0" fontId="32" fillId="4" borderId="0" xfId="5" applyFont="1" applyFill="1" applyBorder="1" applyAlignment="1">
      <alignment horizontal="right"/>
    </xf>
    <xf numFmtId="0" fontId="38" fillId="4" borderId="0" xfId="0" applyFont="1" applyFill="1"/>
    <xf numFmtId="0" fontId="0" fillId="0" borderId="0" xfId="0" applyAlignment="1">
      <alignment horizontal="left"/>
    </xf>
    <xf numFmtId="0" fontId="14" fillId="0" borderId="0" xfId="0" applyFont="1" applyBorder="1" applyAlignment="1">
      <alignment horizontal="center"/>
    </xf>
    <xf numFmtId="41" fontId="22" fillId="0" borderId="0" xfId="16" applyFont="1" applyBorder="1" applyAlignment="1">
      <alignment horizontal="right" vertical="center" wrapText="1"/>
    </xf>
    <xf numFmtId="41" fontId="17" fillId="4" borderId="0" xfId="16" applyFont="1" applyFill="1" applyAlignment="1">
      <alignment horizontal="right"/>
    </xf>
    <xf numFmtId="164" fontId="22" fillId="0" borderId="0" xfId="2" applyNumberFormat="1" applyFont="1" applyBorder="1" applyAlignment="1">
      <alignment horizontal="right" vertical="center" wrapText="1"/>
    </xf>
    <xf numFmtId="9" fontId="22" fillId="0" borderId="0" xfId="2" applyFont="1" applyBorder="1" applyAlignment="1">
      <alignment horizontal="right" vertical="center" wrapText="1"/>
    </xf>
    <xf numFmtId="0" fontId="15" fillId="0" borderId="0" xfId="0" applyFont="1" applyAlignment="1">
      <alignment horizontal="left"/>
    </xf>
    <xf numFmtId="0" fontId="0" fillId="4" borderId="0" xfId="0" applyFill="1" applyAlignment="1">
      <alignment horizontal="center"/>
    </xf>
    <xf numFmtId="41" fontId="22" fillId="0" borderId="0" xfId="1" applyFont="1" applyBorder="1" applyAlignment="1">
      <alignment horizontal="right" vertical="center" wrapText="1"/>
    </xf>
    <xf numFmtId="9" fontId="22" fillId="0" borderId="0" xfId="2" applyNumberFormat="1" applyFont="1" applyBorder="1" applyAlignment="1">
      <alignment horizontal="right" vertical="center" wrapText="1"/>
    </xf>
    <xf numFmtId="0" fontId="2" fillId="4" borderId="0" xfId="0" applyFont="1" applyFill="1"/>
    <xf numFmtId="0" fontId="18" fillId="0" borderId="0" xfId="0" applyFont="1" applyAlignment="1">
      <alignment vertical="center"/>
    </xf>
    <xf numFmtId="0" fontId="21" fillId="0" borderId="0" xfId="0" applyFont="1"/>
    <xf numFmtId="0" fontId="40" fillId="0" borderId="0" xfId="0" applyFont="1"/>
    <xf numFmtId="0" fontId="41" fillId="0" borderId="0" xfId="0" applyFont="1" applyAlignment="1">
      <alignment vertical="center"/>
    </xf>
    <xf numFmtId="0" fontId="42" fillId="0" borderId="0" xfId="0" applyFont="1" applyAlignment="1">
      <alignment horizontal="center" vertical="center" wrapText="1"/>
    </xf>
    <xf numFmtId="0" fontId="42" fillId="0" borderId="0" xfId="0" applyFont="1" applyAlignment="1">
      <alignment horizontal="center" vertical="center"/>
    </xf>
    <xf numFmtId="41" fontId="0" fillId="0" borderId="0" xfId="1" applyFont="1" applyBorder="1"/>
    <xf numFmtId="164" fontId="17" fillId="4" borderId="0" xfId="1" applyNumberFormat="1" applyFont="1" applyFill="1"/>
    <xf numFmtId="0" fontId="20" fillId="0" borderId="0" xfId="0" applyFont="1" applyAlignment="1">
      <alignment horizontal="left"/>
    </xf>
    <xf numFmtId="0" fontId="45" fillId="3" borderId="17" xfId="0" applyFont="1" applyFill="1" applyBorder="1" applyAlignment="1">
      <alignment vertical="center"/>
    </xf>
    <xf numFmtId="0" fontId="46" fillId="3" borderId="17" xfId="0" applyFont="1" applyFill="1" applyBorder="1" applyAlignment="1">
      <alignment vertical="center"/>
    </xf>
    <xf numFmtId="0" fontId="45" fillId="3" borderId="17" xfId="0" applyFont="1" applyFill="1" applyBorder="1" applyAlignment="1">
      <alignment horizontal="center" vertical="center"/>
    </xf>
    <xf numFmtId="0" fontId="46" fillId="3" borderId="0" xfId="0" applyFont="1" applyFill="1" applyBorder="1" applyAlignment="1">
      <alignment vertical="center"/>
    </xf>
    <xf numFmtId="0" fontId="47" fillId="3" borderId="0" xfId="4" applyFont="1" applyFill="1" applyAlignment="1">
      <alignment horizontal="left" vertical="center"/>
    </xf>
    <xf numFmtId="0" fontId="45" fillId="3" borderId="0" xfId="0" applyFont="1" applyFill="1" applyBorder="1" applyAlignment="1">
      <alignment vertical="center"/>
    </xf>
    <xf numFmtId="0" fontId="45" fillId="3" borderId="0" xfId="0" applyFont="1" applyFill="1" applyBorder="1" applyAlignment="1">
      <alignment horizontal="center" vertical="center"/>
    </xf>
    <xf numFmtId="0" fontId="48" fillId="0" borderId="0" xfId="0" applyFont="1"/>
    <xf numFmtId="0" fontId="48" fillId="3" borderId="0" xfId="0" applyFont="1" applyFill="1"/>
    <xf numFmtId="0" fontId="15" fillId="3" borderId="0" xfId="0" applyFont="1" applyFill="1"/>
    <xf numFmtId="0" fontId="15" fillId="0" borderId="0" xfId="0" applyFont="1"/>
    <xf numFmtId="0" fontId="32" fillId="8" borderId="0" xfId="10" applyFont="1" applyFill="1" applyAlignment="1">
      <alignment horizontal="center" vertical="center"/>
    </xf>
    <xf numFmtId="0" fontId="50" fillId="0" borderId="0" xfId="0" applyFont="1" applyBorder="1"/>
    <xf numFmtId="0" fontId="50" fillId="0" borderId="0" xfId="0" applyFont="1" applyBorder="1" applyAlignment="1">
      <alignment horizontal="left"/>
    </xf>
    <xf numFmtId="0" fontId="50" fillId="0" borderId="0" xfId="0" applyFont="1" applyBorder="1" applyAlignment="1">
      <alignment horizontal="center"/>
    </xf>
    <xf numFmtId="0" fontId="52" fillId="8" borderId="0" xfId="10" applyFont="1" applyFill="1" applyAlignment="1">
      <alignment horizontal="center" vertical="center"/>
    </xf>
    <xf numFmtId="0" fontId="50" fillId="0" borderId="0" xfId="0" applyFont="1" applyBorder="1" applyAlignment="1">
      <alignment horizontal="left" vertical="center" wrapText="1"/>
    </xf>
    <xf numFmtId="0" fontId="50" fillId="0" borderId="0" xfId="0" applyFont="1" applyBorder="1" applyAlignment="1">
      <alignment vertical="center" wrapText="1"/>
    </xf>
    <xf numFmtId="41" fontId="49" fillId="0" borderId="0" xfId="1" applyFont="1" applyBorder="1" applyAlignment="1">
      <alignment vertical="center" wrapText="1"/>
    </xf>
    <xf numFmtId="0" fontId="50" fillId="0" borderId="0" xfId="0" applyFont="1" applyBorder="1" applyAlignment="1">
      <alignment horizontal="left" vertical="center" wrapText="1" indent="1"/>
    </xf>
    <xf numFmtId="41" fontId="50" fillId="0" borderId="0" xfId="1" applyFont="1" applyBorder="1" applyAlignment="1">
      <alignment vertical="center" wrapText="1"/>
    </xf>
    <xf numFmtId="41" fontId="49" fillId="0" borderId="0" xfId="1" applyFont="1" applyFill="1" applyBorder="1" applyAlignment="1">
      <alignment vertical="center" wrapText="1"/>
    </xf>
    <xf numFmtId="0" fontId="50" fillId="0" borderId="18" xfId="0" applyFont="1" applyBorder="1" applyAlignment="1">
      <alignment vertical="center" wrapText="1"/>
    </xf>
    <xf numFmtId="0" fontId="37" fillId="0" borderId="20" xfId="0" applyFont="1" applyBorder="1"/>
    <xf numFmtId="41" fontId="37" fillId="4" borderId="20" xfId="16" applyFont="1" applyFill="1" applyBorder="1" applyAlignment="1">
      <alignment vertical="top"/>
    </xf>
    <xf numFmtId="41" fontId="37" fillId="4" borderId="20" xfId="1" applyFont="1" applyFill="1" applyBorder="1" applyAlignment="1">
      <alignment vertical="top"/>
    </xf>
    <xf numFmtId="0" fontId="15" fillId="0" borderId="21" xfId="0" applyFont="1" applyBorder="1" applyAlignment="1">
      <alignment horizontal="left"/>
    </xf>
    <xf numFmtId="0" fontId="15" fillId="0" borderId="0" xfId="0" applyFont="1" applyBorder="1"/>
    <xf numFmtId="0" fontId="15" fillId="0" borderId="21" xfId="0" applyFont="1" applyBorder="1"/>
    <xf numFmtId="0" fontId="15" fillId="0" borderId="0" xfId="0" applyFont="1" applyBorder="1" applyAlignment="1">
      <alignment horizontal="left"/>
    </xf>
    <xf numFmtId="0" fontId="50" fillId="0" borderId="18" xfId="0" applyFont="1" applyBorder="1" applyAlignment="1">
      <alignment horizontal="left" vertical="center" wrapText="1"/>
    </xf>
    <xf numFmtId="0" fontId="37" fillId="0" borderId="20" xfId="0" applyFont="1" applyBorder="1" applyAlignment="1">
      <alignment horizontal="left"/>
    </xf>
    <xf numFmtId="0" fontId="37" fillId="0" borderId="0" xfId="0" applyFont="1"/>
    <xf numFmtId="0" fontId="15" fillId="0" borderId="0" xfId="0" applyFont="1" applyAlignment="1">
      <alignment horizontal="center"/>
    </xf>
    <xf numFmtId="0" fontId="37" fillId="0" borderId="0" xfId="0" applyFont="1" applyAlignment="1">
      <alignment vertical="top"/>
    </xf>
    <xf numFmtId="0" fontId="21" fillId="0" borderId="0" xfId="0" applyFont="1" applyAlignment="1">
      <alignment vertical="top"/>
    </xf>
    <xf numFmtId="1" fontId="21" fillId="0" borderId="0" xfId="0" applyNumberFormat="1" applyFont="1" applyAlignment="1">
      <alignment horizontal="left" vertical="top"/>
    </xf>
    <xf numFmtId="164" fontId="21" fillId="0" borderId="0" xfId="0" applyNumberFormat="1" applyFont="1"/>
    <xf numFmtId="3" fontId="21" fillId="0" borderId="0" xfId="0" applyNumberFormat="1" applyFont="1"/>
    <xf numFmtId="0" fontId="21" fillId="0" borderId="0" xfId="8" applyFont="1" applyBorder="1"/>
    <xf numFmtId="0" fontId="21" fillId="4" borderId="0" xfId="8" applyFont="1" applyFill="1" applyBorder="1"/>
    <xf numFmtId="0" fontId="21" fillId="0" borderId="0" xfId="8" applyFont="1" applyBorder="1" applyAlignment="1">
      <alignment horizontal="left"/>
    </xf>
    <xf numFmtId="0" fontId="50" fillId="0" borderId="0" xfId="8" applyFont="1" applyFill="1" applyBorder="1" applyAlignment="1">
      <alignment horizontal="center" vertical="center" wrapText="1"/>
    </xf>
    <xf numFmtId="0" fontId="21" fillId="4" borderId="0" xfId="8" applyFont="1" applyFill="1" applyBorder="1" applyAlignment="1">
      <alignment horizontal="left"/>
    </xf>
    <xf numFmtId="0" fontId="15" fillId="4" borderId="0" xfId="0" applyFont="1" applyFill="1" applyBorder="1" applyAlignment="1">
      <alignment horizontal="left"/>
    </xf>
    <xf numFmtId="0" fontId="50" fillId="0" borderId="0" xfId="8" applyFont="1" applyFill="1" applyBorder="1" applyAlignment="1">
      <alignment horizontal="left" vertical="center"/>
    </xf>
    <xf numFmtId="0" fontId="50" fillId="0" borderId="0" xfId="8" applyFont="1" applyFill="1" applyBorder="1" applyAlignment="1">
      <alignment horizontal="justify" vertical="center"/>
    </xf>
    <xf numFmtId="41" fontId="50" fillId="0" borderId="0" xfId="1" applyFont="1" applyFill="1" applyBorder="1" applyAlignment="1">
      <alignment vertical="center"/>
    </xf>
    <xf numFmtId="0" fontId="50" fillId="0" borderId="0" xfId="8" applyFont="1" applyAlignment="1">
      <alignment horizontal="center" vertical="center" wrapText="1"/>
    </xf>
    <xf numFmtId="0" fontId="50" fillId="0" borderId="0" xfId="8" applyFont="1" applyFill="1" applyBorder="1" applyAlignment="1">
      <alignment vertical="center" wrapText="1"/>
    </xf>
    <xf numFmtId="0" fontId="21" fillId="0" borderId="0" xfId="8" applyFont="1" applyFill="1" applyBorder="1" applyAlignment="1">
      <alignment vertical="center"/>
    </xf>
    <xf numFmtId="0" fontId="15" fillId="4" borderId="0" xfId="0" applyFont="1" applyFill="1" applyBorder="1"/>
    <xf numFmtId="41" fontId="50" fillId="0" borderId="0" xfId="1" applyFont="1" applyFill="1" applyAlignment="1">
      <alignment vertical="center"/>
    </xf>
    <xf numFmtId="0" fontId="50" fillId="0" borderId="0" xfId="8" applyFont="1" applyFill="1" applyBorder="1" applyAlignment="1">
      <alignment horizontal="justify" vertical="center" wrapText="1"/>
    </xf>
    <xf numFmtId="0" fontId="27" fillId="4" borderId="0" xfId="8" applyFont="1" applyFill="1" applyBorder="1" applyAlignment="1">
      <alignment wrapText="1"/>
    </xf>
    <xf numFmtId="0" fontId="50" fillId="0" borderId="0" xfId="8" applyFont="1" applyFill="1" applyBorder="1" applyAlignment="1">
      <alignment vertical="center"/>
    </xf>
    <xf numFmtId="41" fontId="50" fillId="0" borderId="0" xfId="1" applyFont="1" applyAlignment="1">
      <alignment vertical="center"/>
    </xf>
    <xf numFmtId="0" fontId="49" fillId="0" borderId="0" xfId="8" applyFont="1" applyFill="1" applyBorder="1" applyAlignment="1">
      <alignment vertical="center"/>
    </xf>
    <xf numFmtId="164" fontId="50" fillId="0" borderId="0" xfId="2" applyNumberFormat="1" applyFont="1" applyFill="1" applyBorder="1" applyAlignment="1">
      <alignment vertical="center"/>
    </xf>
    <xf numFmtId="9" fontId="50" fillId="0" borderId="0" xfId="2" applyFont="1" applyFill="1" applyBorder="1" applyAlignment="1">
      <alignment vertical="center" wrapText="1"/>
    </xf>
    <xf numFmtId="0" fontId="50" fillId="0" borderId="0" xfId="8" applyFont="1" applyFill="1" applyBorder="1" applyAlignment="1">
      <alignment horizontal="left" vertical="center" wrapText="1" indent="1"/>
    </xf>
    <xf numFmtId="41" fontId="50" fillId="0" borderId="0" xfId="1" applyFont="1" applyFill="1" applyBorder="1" applyAlignment="1">
      <alignment horizontal="center" vertical="center"/>
    </xf>
    <xf numFmtId="0" fontId="21" fillId="0" borderId="0" xfId="8" applyFont="1" applyFill="1" applyBorder="1" applyAlignment="1">
      <alignment horizontal="left" vertical="center"/>
    </xf>
    <xf numFmtId="0" fontId="50" fillId="0" borderId="0" xfId="8" applyFont="1" applyFill="1" applyBorder="1" applyAlignment="1">
      <alignment horizontal="left"/>
    </xf>
    <xf numFmtId="0" fontId="55" fillId="10" borderId="0" xfId="3" applyFont="1" applyFill="1" applyBorder="1" applyAlignment="1">
      <alignment horizontal="center" wrapText="1"/>
    </xf>
    <xf numFmtId="1" fontId="37" fillId="0" borderId="19" xfId="0" applyNumberFormat="1" applyFont="1" applyBorder="1" applyAlignment="1">
      <alignment horizontal="left" vertical="center"/>
    </xf>
    <xf numFmtId="1" fontId="37" fillId="0" borderId="20" xfId="0" applyNumberFormat="1" applyFont="1" applyBorder="1" applyAlignment="1">
      <alignment horizontal="left" vertical="center"/>
    </xf>
    <xf numFmtId="1" fontId="37" fillId="0" borderId="21" xfId="0" applyNumberFormat="1" applyFont="1" applyBorder="1" applyAlignment="1">
      <alignment horizontal="left" vertical="center"/>
    </xf>
    <xf numFmtId="0" fontId="37" fillId="0" borderId="21" xfId="0" applyFont="1" applyBorder="1" applyAlignment="1">
      <alignment vertical="top"/>
    </xf>
    <xf numFmtId="41" fontId="37" fillId="4" borderId="0" xfId="1" applyFont="1" applyFill="1" applyBorder="1" applyAlignment="1">
      <alignment vertical="top"/>
    </xf>
    <xf numFmtId="41" fontId="50" fillId="0" borderId="18" xfId="1" applyFont="1" applyFill="1" applyBorder="1" applyAlignment="1">
      <alignment vertical="center"/>
    </xf>
    <xf numFmtId="3" fontId="37" fillId="4" borderId="20" xfId="0" applyNumberFormat="1" applyFont="1" applyFill="1" applyBorder="1" applyAlignment="1">
      <alignment vertical="top"/>
    </xf>
    <xf numFmtId="0" fontId="50" fillId="0" borderId="18" xfId="8" applyFont="1" applyFill="1" applyBorder="1" applyAlignment="1">
      <alignment horizontal="justify" vertical="center" wrapText="1"/>
    </xf>
    <xf numFmtId="0" fontId="50" fillId="0" borderId="18" xfId="8" applyFont="1" applyFill="1" applyBorder="1" applyAlignment="1">
      <alignment horizontal="center" vertical="center" wrapText="1"/>
    </xf>
    <xf numFmtId="0" fontId="37" fillId="0" borderId="20" xfId="0" applyFont="1" applyBorder="1" applyAlignment="1">
      <alignment vertical="top"/>
    </xf>
    <xf numFmtId="3" fontId="37" fillId="4" borderId="0" xfId="0" applyNumberFormat="1" applyFont="1" applyFill="1" applyBorder="1" applyAlignment="1">
      <alignment vertical="top"/>
    </xf>
    <xf numFmtId="3" fontId="37" fillId="4" borderId="21" xfId="0" applyNumberFormat="1" applyFont="1" applyFill="1" applyBorder="1" applyAlignment="1">
      <alignment vertical="top"/>
    </xf>
    <xf numFmtId="0" fontId="50" fillId="0" borderId="18" xfId="8" applyFont="1" applyFill="1" applyBorder="1" applyAlignment="1">
      <alignment horizontal="left" vertical="center"/>
    </xf>
    <xf numFmtId="0" fontId="50" fillId="0" borderId="18" xfId="8" applyFont="1" applyFill="1" applyBorder="1" applyAlignment="1">
      <alignment vertical="center" wrapText="1"/>
    </xf>
    <xf numFmtId="0" fontId="50" fillId="0" borderId="18" xfId="8" applyFont="1" applyFill="1" applyBorder="1" applyAlignment="1">
      <alignment vertical="center"/>
    </xf>
    <xf numFmtId="1" fontId="37" fillId="0" borderId="0" xfId="0" applyNumberFormat="1" applyFont="1" applyBorder="1" applyAlignment="1">
      <alignment horizontal="left" vertical="center"/>
    </xf>
    <xf numFmtId="0" fontId="37" fillId="0" borderId="0" xfId="0" applyFont="1" applyBorder="1" applyAlignment="1">
      <alignment vertical="top"/>
    </xf>
    <xf numFmtId="1" fontId="37" fillId="0" borderId="22" xfId="0" applyNumberFormat="1" applyFont="1" applyBorder="1" applyAlignment="1">
      <alignment horizontal="left" vertical="center"/>
    </xf>
    <xf numFmtId="41" fontId="37" fillId="4" borderId="21" xfId="1" applyFont="1" applyFill="1" applyBorder="1" applyAlignment="1">
      <alignment vertical="top"/>
    </xf>
    <xf numFmtId="0" fontId="49" fillId="0" borderId="18" xfId="8" applyFont="1" applyFill="1" applyBorder="1" applyAlignment="1">
      <alignment vertical="center"/>
    </xf>
    <xf numFmtId="1" fontId="21" fillId="0" borderId="0" xfId="0" applyNumberFormat="1" applyFont="1" applyBorder="1" applyAlignment="1">
      <alignment horizontal="left" vertical="center"/>
    </xf>
    <xf numFmtId="0" fontId="21" fillId="0" borderId="0" xfId="0" applyFont="1" applyBorder="1" applyAlignment="1">
      <alignment vertical="top"/>
    </xf>
    <xf numFmtId="164" fontId="21" fillId="4" borderId="0" xfId="0" applyNumberFormat="1" applyFont="1" applyFill="1" applyBorder="1" applyAlignment="1">
      <alignment vertical="top"/>
    </xf>
    <xf numFmtId="3" fontId="21" fillId="4" borderId="0" xfId="0" applyNumberFormat="1" applyFont="1" applyFill="1" applyBorder="1" applyAlignment="1">
      <alignment vertical="top"/>
    </xf>
    <xf numFmtId="1" fontId="21" fillId="0" borderId="0" xfId="0" applyNumberFormat="1" applyFont="1" applyBorder="1" applyAlignment="1">
      <alignment horizontal="left"/>
    </xf>
    <xf numFmtId="41" fontId="21" fillId="4" borderId="0" xfId="1" applyFont="1" applyFill="1" applyBorder="1" applyAlignment="1">
      <alignment vertical="top"/>
    </xf>
    <xf numFmtId="3" fontId="21" fillId="4" borderId="0" xfId="0" applyNumberFormat="1" applyFont="1" applyFill="1" applyBorder="1" applyAlignment="1">
      <alignment horizontal="center" vertical="top"/>
    </xf>
    <xf numFmtId="1" fontId="21" fillId="0" borderId="18" xfId="0" applyNumberFormat="1" applyFont="1" applyBorder="1" applyAlignment="1">
      <alignment horizontal="left" vertical="center"/>
    </xf>
    <xf numFmtId="0" fontId="21" fillId="0" borderId="18" xfId="0" applyFont="1" applyBorder="1" applyAlignment="1">
      <alignment vertical="top"/>
    </xf>
    <xf numFmtId="3" fontId="21" fillId="4" borderId="18" xfId="0" applyNumberFormat="1" applyFont="1" applyFill="1" applyBorder="1" applyAlignment="1">
      <alignment vertical="top"/>
    </xf>
    <xf numFmtId="0" fontId="50" fillId="0" borderId="18" xfId="8" applyFont="1" applyFill="1" applyBorder="1" applyAlignment="1">
      <alignment horizontal="justify" vertical="center"/>
    </xf>
    <xf numFmtId="0" fontId="37" fillId="0" borderId="0" xfId="0" applyFont="1" applyAlignment="1">
      <alignment horizontal="left"/>
    </xf>
    <xf numFmtId="0" fontId="21" fillId="0" borderId="0" xfId="0" applyFont="1" applyAlignment="1">
      <alignment horizontal="left"/>
    </xf>
    <xf numFmtId="49" fontId="21" fillId="0" borderId="0" xfId="0" applyNumberFormat="1" applyFont="1" applyAlignment="1">
      <alignment horizontal="center"/>
    </xf>
    <xf numFmtId="0" fontId="49" fillId="0" borderId="0" xfId="0" applyFont="1" applyAlignment="1">
      <alignment horizontal="left" vertical="center"/>
    </xf>
    <xf numFmtId="0" fontId="53" fillId="0" borderId="0" xfId="0" applyFont="1" applyAlignment="1">
      <alignment horizontal="right" vertical="center" wrapText="1"/>
    </xf>
    <xf numFmtId="0" fontId="50" fillId="0" borderId="0" xfId="0" applyFont="1" applyAlignment="1">
      <alignment horizontal="left" vertical="center" wrapText="1"/>
    </xf>
    <xf numFmtId="3" fontId="21" fillId="4" borderId="0" xfId="0" applyNumberFormat="1" applyFont="1" applyFill="1" applyAlignment="1">
      <alignment horizontal="right" vertical="top" wrapText="1"/>
    </xf>
    <xf numFmtId="165" fontId="21" fillId="4" borderId="0" xfId="0" applyNumberFormat="1" applyFont="1" applyFill="1" applyAlignment="1">
      <alignment horizontal="right" vertical="top" wrapText="1"/>
    </xf>
    <xf numFmtId="0" fontId="53" fillId="4" borderId="0" xfId="0" applyFont="1" applyFill="1" applyAlignment="1">
      <alignment horizontal="right" vertical="top" wrapText="1"/>
    </xf>
    <xf numFmtId="0" fontId="21" fillId="0" borderId="0" xfId="0" applyFont="1" applyAlignment="1">
      <alignment vertical="center" wrapText="1"/>
    </xf>
    <xf numFmtId="0" fontId="21" fillId="0" borderId="0" xfId="0" applyFont="1" applyAlignment="1">
      <alignment horizontal="left" vertical="center" wrapText="1" indent="1"/>
    </xf>
    <xf numFmtId="11" fontId="21" fillId="0" borderId="0" xfId="0" applyNumberFormat="1" applyFont="1"/>
    <xf numFmtId="0" fontId="21" fillId="0" borderId="0" xfId="0" applyFont="1" applyAlignment="1">
      <alignment horizontal="left" vertical="center"/>
    </xf>
    <xf numFmtId="3" fontId="21" fillId="4" borderId="0" xfId="0" applyNumberFormat="1" applyFont="1" applyFill="1" applyAlignment="1">
      <alignment horizontal="right" vertical="center" wrapText="1"/>
    </xf>
    <xf numFmtId="0" fontId="53" fillId="4" borderId="0" xfId="0" applyFont="1" applyFill="1" applyAlignment="1">
      <alignment horizontal="right" vertical="center" wrapText="1"/>
    </xf>
    <xf numFmtId="0" fontId="50" fillId="4" borderId="0" xfId="8" applyFont="1" applyFill="1" applyAlignment="1">
      <alignment horizontal="right" vertical="center" wrapText="1"/>
    </xf>
    <xf numFmtId="0" fontId="55" fillId="9" borderId="18" xfId="0" applyFont="1" applyFill="1" applyBorder="1" applyAlignment="1">
      <alignment horizontal="center"/>
    </xf>
    <xf numFmtId="3" fontId="21" fillId="4" borderId="18" xfId="0" applyNumberFormat="1" applyFont="1" applyFill="1" applyBorder="1" applyAlignment="1">
      <alignment horizontal="right" vertical="top" wrapText="1"/>
    </xf>
    <xf numFmtId="165" fontId="21" fillId="4" borderId="18" xfId="0" applyNumberFormat="1" applyFont="1" applyFill="1" applyBorder="1" applyAlignment="1">
      <alignment horizontal="right" vertical="top" wrapText="1"/>
    </xf>
    <xf numFmtId="0" fontId="21" fillId="0" borderId="21" xfId="0" applyFont="1" applyBorder="1" applyAlignment="1">
      <alignment horizontal="left" vertical="center"/>
    </xf>
    <xf numFmtId="0" fontId="53" fillId="4" borderId="21" xfId="0" applyFont="1" applyFill="1" applyBorder="1" applyAlignment="1">
      <alignment horizontal="right" vertical="center" wrapText="1"/>
    </xf>
    <xf numFmtId="0" fontId="21" fillId="0" borderId="18" xfId="0" applyFont="1" applyBorder="1" applyAlignment="1">
      <alignment vertical="center" wrapText="1"/>
    </xf>
    <xf numFmtId="0" fontId="21" fillId="0" borderId="21" xfId="0" applyFont="1" applyBorder="1"/>
    <xf numFmtId="0" fontId="21" fillId="0" borderId="18" xfId="0" applyFont="1" applyBorder="1" applyAlignment="1">
      <alignment horizontal="left" vertical="center"/>
    </xf>
    <xf numFmtId="0" fontId="37" fillId="0" borderId="0" xfId="0" applyFont="1" applyBorder="1" applyAlignment="1">
      <alignment horizontal="left" vertical="center"/>
    </xf>
    <xf numFmtId="0" fontId="37" fillId="0" borderId="20" xfId="0" applyFont="1" applyBorder="1" applyAlignment="1">
      <alignment horizontal="left" vertical="center"/>
    </xf>
    <xf numFmtId="0" fontId="39" fillId="9" borderId="0" xfId="5" applyFont="1" applyFill="1" applyBorder="1"/>
    <xf numFmtId="0" fontId="32" fillId="9" borderId="0" xfId="5" applyFont="1" applyFill="1" applyBorder="1" applyAlignment="1">
      <alignment horizontal="right"/>
    </xf>
    <xf numFmtId="0" fontId="51" fillId="10" borderId="0" xfId="3" applyFont="1" applyFill="1" applyBorder="1"/>
    <xf numFmtId="0" fontId="51" fillId="10" borderId="20" xfId="3" applyFont="1" applyFill="1" applyBorder="1" applyAlignment="1">
      <alignment horizontal="right" vertical="center" wrapText="1"/>
    </xf>
    <xf numFmtId="0" fontId="51" fillId="10" borderId="0" xfId="3" applyFont="1" applyFill="1" applyBorder="1" applyAlignment="1">
      <alignment horizontal="right" vertical="center" wrapText="1"/>
    </xf>
    <xf numFmtId="0" fontId="51" fillId="10" borderId="0" xfId="3" applyFont="1" applyFill="1" applyBorder="1" applyAlignment="1">
      <alignment horizontal="left"/>
    </xf>
    <xf numFmtId="0" fontId="55" fillId="9" borderId="0" xfId="0" applyFont="1" applyFill="1" applyAlignment="1">
      <alignment horizontal="center"/>
    </xf>
    <xf numFmtId="0" fontId="55" fillId="9" borderId="0" xfId="0" applyFont="1" applyFill="1" applyAlignment="1">
      <alignment horizontal="center" vertical="center" wrapText="1"/>
    </xf>
    <xf numFmtId="0" fontId="55" fillId="9" borderId="0" xfId="0" applyFont="1" applyFill="1" applyBorder="1" applyAlignment="1">
      <alignment vertical="center" wrapText="1"/>
    </xf>
    <xf numFmtId="0" fontId="55" fillId="9" borderId="0" xfId="0" applyFont="1" applyFill="1" applyAlignment="1">
      <alignment horizontal="right" wrapText="1"/>
    </xf>
    <xf numFmtId="0" fontId="55" fillId="9" borderId="1" xfId="0" applyFont="1" applyFill="1" applyBorder="1" applyAlignment="1">
      <alignment horizontal="right" wrapText="1"/>
    </xf>
    <xf numFmtId="0" fontId="55" fillId="9" borderId="18" xfId="0" applyFont="1" applyFill="1" applyBorder="1" applyAlignment="1">
      <alignment horizontal="right" wrapText="1"/>
    </xf>
    <xf numFmtId="0" fontId="55" fillId="9" borderId="18" xfId="0" applyFont="1" applyFill="1" applyBorder="1" applyAlignment="1">
      <alignment horizontal="center" vertical="center" wrapText="1"/>
    </xf>
    <xf numFmtId="49" fontId="49" fillId="0" borderId="0" xfId="0" applyNumberFormat="1" applyFont="1" applyAlignment="1">
      <alignment horizontal="left" vertical="center"/>
    </xf>
    <xf numFmtId="0" fontId="49" fillId="0" borderId="0" xfId="0" applyFont="1" applyAlignment="1">
      <alignment horizontal="left" vertical="center" wrapText="1"/>
    </xf>
    <xf numFmtId="0" fontId="53" fillId="0" borderId="21" xfId="0" applyFont="1" applyBorder="1" applyAlignment="1">
      <alignment horizontal="right" vertical="center" wrapText="1"/>
    </xf>
    <xf numFmtId="0" fontId="53" fillId="0" borderId="0" xfId="0" applyFont="1" applyAlignment="1">
      <alignment horizontal="center" vertical="center" wrapText="1"/>
    </xf>
    <xf numFmtId="164" fontId="21" fillId="4" borderId="0" xfId="2" applyNumberFormat="1" applyFont="1" applyFill="1" applyBorder="1" applyAlignment="1">
      <alignment horizontal="right" vertical="center" wrapText="1"/>
    </xf>
    <xf numFmtId="10" fontId="21" fillId="4" borderId="0" xfId="0" applyNumberFormat="1" applyFont="1" applyFill="1" applyAlignment="1">
      <alignment horizontal="right" vertical="center"/>
    </xf>
    <xf numFmtId="0" fontId="21" fillId="0" borderId="18" xfId="0" applyFont="1" applyBorder="1" applyAlignment="1">
      <alignment vertical="center"/>
    </xf>
    <xf numFmtId="3" fontId="21" fillId="4" borderId="18" xfId="0" applyNumberFormat="1" applyFont="1" applyFill="1" applyBorder="1" applyAlignment="1">
      <alignment horizontal="right" vertical="center" wrapText="1"/>
    </xf>
    <xf numFmtId="0" fontId="21" fillId="4" borderId="18" xfId="0" applyFont="1" applyFill="1" applyBorder="1" applyAlignment="1">
      <alignment horizontal="right" vertical="center" wrapText="1"/>
    </xf>
    <xf numFmtId="0" fontId="21" fillId="4" borderId="0" xfId="0" applyFont="1" applyFill="1" applyAlignment="1">
      <alignment horizontal="right" vertical="center" wrapText="1"/>
    </xf>
    <xf numFmtId="10" fontId="21" fillId="4" borderId="18" xfId="0" applyNumberFormat="1" applyFont="1" applyFill="1" applyBorder="1" applyAlignment="1">
      <alignment horizontal="right" vertical="center"/>
    </xf>
    <xf numFmtId="11" fontId="21" fillId="0" borderId="0" xfId="0" applyNumberFormat="1" applyFont="1" applyAlignment="1">
      <alignment vertical="center"/>
    </xf>
    <xf numFmtId="49" fontId="37" fillId="0" borderId="20" xfId="0" applyNumberFormat="1" applyFont="1" applyBorder="1" applyAlignment="1">
      <alignment horizontal="left" vertical="center"/>
    </xf>
    <xf numFmtId="0" fontId="37" fillId="0" borderId="20" xfId="0" applyFont="1" applyBorder="1" applyAlignment="1">
      <alignment vertical="center"/>
    </xf>
    <xf numFmtId="3" fontId="37" fillId="4" borderId="20" xfId="0" applyNumberFormat="1" applyFont="1" applyFill="1" applyBorder="1" applyAlignment="1">
      <alignment vertical="center"/>
    </xf>
    <xf numFmtId="0" fontId="37" fillId="4" borderId="0" xfId="0" applyFont="1" applyFill="1" applyBorder="1" applyAlignment="1">
      <alignment vertical="center"/>
    </xf>
    <xf numFmtId="0" fontId="37" fillId="4" borderId="20" xfId="0" applyFont="1" applyFill="1" applyBorder="1" applyAlignment="1">
      <alignment vertical="center"/>
    </xf>
    <xf numFmtId="0" fontId="37" fillId="4" borderId="21" xfId="0" applyFont="1" applyFill="1" applyBorder="1" applyAlignment="1">
      <alignment vertical="center"/>
    </xf>
    <xf numFmtId="3" fontId="37" fillId="4" borderId="21" xfId="0" applyNumberFormat="1" applyFont="1" applyFill="1" applyBorder="1" applyAlignment="1">
      <alignment vertical="center"/>
    </xf>
    <xf numFmtId="3" fontId="37" fillId="4" borderId="0" xfId="0" applyNumberFormat="1" applyFont="1" applyFill="1" applyBorder="1" applyAlignment="1">
      <alignment vertical="center"/>
    </xf>
    <xf numFmtId="9" fontId="37" fillId="4" borderId="21" xfId="2" applyFont="1" applyFill="1" applyBorder="1" applyAlignment="1">
      <alignment vertical="center"/>
    </xf>
    <xf numFmtId="10" fontId="37" fillId="4" borderId="0" xfId="2" applyNumberFormat="1" applyFont="1" applyFill="1" applyBorder="1" applyAlignment="1">
      <alignment vertical="center"/>
    </xf>
    <xf numFmtId="0" fontId="37" fillId="0" borderId="0" xfId="0" applyFont="1" applyAlignment="1">
      <alignment vertical="center"/>
    </xf>
    <xf numFmtId="11" fontId="37" fillId="0" borderId="0" xfId="0" applyNumberFormat="1" applyFont="1" applyAlignment="1">
      <alignment vertical="center"/>
    </xf>
    <xf numFmtId="0" fontId="55" fillId="9" borderId="0" xfId="0" applyFont="1" applyFill="1" applyBorder="1" applyAlignment="1">
      <alignment horizontal="center" wrapText="1"/>
    </xf>
    <xf numFmtId="49" fontId="21" fillId="0" borderId="0" xfId="0" applyNumberFormat="1" applyFont="1" applyAlignment="1">
      <alignment horizontal="left" vertical="center"/>
    </xf>
    <xf numFmtId="0" fontId="50" fillId="0" borderId="0" xfId="0" applyFont="1" applyAlignment="1">
      <alignment horizontal="left" vertical="center"/>
    </xf>
    <xf numFmtId="166" fontId="21" fillId="4" borderId="21" xfId="0" applyNumberFormat="1" applyFont="1" applyFill="1" applyBorder="1" applyAlignment="1">
      <alignment horizontal="left" vertical="center"/>
    </xf>
    <xf numFmtId="10" fontId="21" fillId="4" borderId="0" xfId="2" applyNumberFormat="1" applyFont="1" applyFill="1" applyAlignment="1">
      <alignment horizontal="right" vertical="center"/>
    </xf>
    <xf numFmtId="49" fontId="21" fillId="0" borderId="0" xfId="0" applyNumberFormat="1" applyFont="1" applyBorder="1" applyAlignment="1">
      <alignment horizontal="left" vertical="center"/>
    </xf>
    <xf numFmtId="0" fontId="50" fillId="0" borderId="0" xfId="0" applyFont="1" applyBorder="1" applyAlignment="1">
      <alignment horizontal="left" vertical="center"/>
    </xf>
    <xf numFmtId="166" fontId="21" fillId="4" borderId="18" xfId="0" applyNumberFormat="1" applyFont="1" applyFill="1" applyBorder="1" applyAlignment="1">
      <alignment horizontal="left" vertical="center"/>
    </xf>
    <xf numFmtId="0" fontId="55" fillId="9" borderId="18" xfId="0" applyFont="1" applyFill="1" applyBorder="1" applyAlignment="1">
      <alignment horizontal="center" wrapText="1"/>
    </xf>
    <xf numFmtId="0" fontId="21" fillId="0" borderId="0" xfId="0" applyFont="1" applyAlignment="1">
      <alignment horizontal="right"/>
    </xf>
    <xf numFmtId="0" fontId="50" fillId="0" borderId="0" xfId="13" applyFont="1" applyAlignment="1">
      <alignment horizontal="left" vertical="center"/>
    </xf>
    <xf numFmtId="3" fontId="50" fillId="4" borderId="0" xfId="14" applyFont="1" applyFill="1" applyBorder="1">
      <alignment horizontal="right" vertical="center"/>
      <protection locked="0"/>
    </xf>
    <xf numFmtId="0" fontId="50" fillId="0" borderId="0" xfId="13" applyFont="1" applyAlignment="1">
      <alignment horizontal="left" vertical="top"/>
    </xf>
    <xf numFmtId="0" fontId="50" fillId="0" borderId="0" xfId="13" applyFont="1" applyAlignment="1">
      <alignment vertical="center" wrapText="1"/>
    </xf>
    <xf numFmtId="3" fontId="50" fillId="0" borderId="0" xfId="14" applyFont="1" applyFill="1" applyBorder="1">
      <alignment horizontal="right" vertical="center"/>
      <protection locked="0"/>
    </xf>
    <xf numFmtId="41" fontId="21" fillId="0" borderId="0" xfId="1" applyFont="1" applyFill="1" applyBorder="1"/>
    <xf numFmtId="0" fontId="50" fillId="0" borderId="0" xfId="13" applyFont="1" applyAlignment="1">
      <alignment vertical="center"/>
    </xf>
    <xf numFmtId="3" fontId="50" fillId="4" borderId="0" xfId="14" applyFont="1" applyFill="1" applyBorder="1" applyAlignment="1">
      <alignment horizontal="right" vertical="center"/>
      <protection locked="0"/>
    </xf>
    <xf numFmtId="3" fontId="50" fillId="0" borderId="0" xfId="14" applyFont="1" applyFill="1" applyBorder="1" applyAlignment="1">
      <alignment horizontal="right" vertical="center"/>
      <protection locked="0"/>
    </xf>
    <xf numFmtId="3" fontId="21" fillId="0" borderId="0" xfId="0" applyNumberFormat="1" applyFont="1" applyAlignment="1">
      <alignment vertical="center"/>
    </xf>
    <xf numFmtId="0" fontId="55" fillId="9" borderId="0" xfId="0" applyFont="1" applyFill="1" applyAlignment="1">
      <alignment horizontal="left"/>
    </xf>
    <xf numFmtId="0" fontId="55" fillId="9" borderId="0" xfId="0" applyFont="1" applyFill="1"/>
    <xf numFmtId="0" fontId="55" fillId="9" borderId="0" xfId="0" applyFont="1" applyFill="1" applyAlignment="1">
      <alignment horizontal="right"/>
    </xf>
    <xf numFmtId="0" fontId="55" fillId="9" borderId="18" xfId="0" applyFont="1" applyFill="1" applyBorder="1" applyAlignment="1">
      <alignment horizontal="right"/>
    </xf>
    <xf numFmtId="0" fontId="50" fillId="0" borderId="18" xfId="13" applyFont="1" applyBorder="1" applyAlignment="1">
      <alignment horizontal="left" vertical="center"/>
    </xf>
    <xf numFmtId="0" fontId="50" fillId="0" borderId="18" xfId="13" applyFont="1" applyBorder="1" applyAlignment="1">
      <alignment vertical="center"/>
    </xf>
    <xf numFmtId="3" fontId="50" fillId="4" borderId="18" xfId="14" applyFont="1" applyFill="1" applyBorder="1" applyAlignment="1">
      <alignment horizontal="right" vertical="center"/>
      <protection locked="0"/>
    </xf>
    <xf numFmtId="3" fontId="49" fillId="4" borderId="20" xfId="14" applyFont="1" applyFill="1" applyBorder="1" applyAlignment="1">
      <alignment horizontal="right" vertical="center"/>
      <protection locked="0"/>
    </xf>
    <xf numFmtId="0" fontId="49" fillId="0" borderId="20" xfId="13" applyFont="1" applyBorder="1" applyAlignment="1">
      <alignment vertical="center"/>
    </xf>
    <xf numFmtId="0" fontId="50" fillId="0" borderId="20" xfId="13" applyFont="1" applyBorder="1" applyAlignment="1">
      <alignment horizontal="left" vertical="center"/>
    </xf>
    <xf numFmtId="0" fontId="49" fillId="0" borderId="0" xfId="13" applyFont="1" applyAlignment="1">
      <alignment horizontal="left" vertical="center"/>
    </xf>
    <xf numFmtId="0" fontId="49" fillId="0" borderId="0" xfId="13" applyFont="1">
      <alignment vertical="center"/>
    </xf>
    <xf numFmtId="3" fontId="50" fillId="0" borderId="0" xfId="14" applyFont="1" applyFill="1" applyBorder="1" applyAlignment="1">
      <alignment horizontal="center" vertical="center"/>
      <protection locked="0"/>
    </xf>
    <xf numFmtId="0" fontId="49" fillId="0" borderId="0" xfId="13" applyFont="1" applyAlignment="1">
      <alignment horizontal="right" vertical="center"/>
    </xf>
    <xf numFmtId="0" fontId="50" fillId="0" borderId="0" xfId="13" applyFont="1" applyAlignment="1">
      <alignment horizontal="left" vertical="center" wrapText="1"/>
    </xf>
    <xf numFmtId="0" fontId="50" fillId="0" borderId="0" xfId="13" applyFont="1" applyAlignment="1">
      <alignment vertical="top" wrapText="1"/>
    </xf>
    <xf numFmtId="3" fontId="50" fillId="4" borderId="0" xfId="14" applyFont="1" applyFill="1" applyBorder="1" applyAlignment="1">
      <alignment horizontal="right" vertical="top"/>
      <protection locked="0"/>
    </xf>
    <xf numFmtId="0" fontId="49" fillId="0" borderId="0" xfId="13" applyFont="1" applyAlignment="1">
      <alignment vertical="top" wrapText="1"/>
    </xf>
    <xf numFmtId="0" fontId="49" fillId="4" borderId="0" xfId="13" applyFont="1" applyFill="1" applyAlignment="1">
      <alignment horizontal="right" vertical="center"/>
    </xf>
    <xf numFmtId="0" fontId="21" fillId="0" borderId="0" xfId="0" applyFont="1" applyAlignment="1">
      <alignment horizontal="left" vertical="top"/>
    </xf>
    <xf numFmtId="0" fontId="49" fillId="0" borderId="0" xfId="13" applyFont="1" applyAlignment="1">
      <alignment horizontal="left" vertical="top"/>
    </xf>
    <xf numFmtId="0" fontId="50" fillId="0" borderId="0" xfId="13" applyFont="1" applyAlignment="1">
      <alignment horizontal="left" vertical="top" wrapText="1"/>
    </xf>
    <xf numFmtId="3" fontId="50" fillId="4" borderId="0" xfId="14" applyFont="1" applyFill="1" applyBorder="1" applyAlignment="1">
      <alignment horizontal="right" vertical="center" wrapText="1"/>
      <protection locked="0"/>
    </xf>
    <xf numFmtId="10" fontId="50" fillId="4" borderId="0" xfId="2" applyNumberFormat="1" applyFont="1" applyFill="1" applyBorder="1" applyAlignment="1" applyProtection="1">
      <alignment horizontal="right" vertical="center"/>
      <protection locked="0"/>
    </xf>
    <xf numFmtId="0" fontId="55" fillId="9" borderId="0" xfId="13" applyFont="1" applyFill="1" applyAlignment="1">
      <alignment horizontal="left" vertical="center"/>
    </xf>
    <xf numFmtId="0" fontId="55" fillId="9" borderId="0" xfId="13" applyFont="1" applyFill="1">
      <alignment vertical="center"/>
    </xf>
    <xf numFmtId="0" fontId="49" fillId="0" borderId="21" xfId="13" applyFont="1" applyBorder="1" applyAlignment="1">
      <alignment horizontal="right" vertical="center"/>
    </xf>
    <xf numFmtId="0" fontId="50" fillId="0" borderId="18" xfId="13" applyFont="1" applyBorder="1" applyAlignment="1">
      <alignment horizontal="left" vertical="center" wrapText="1"/>
    </xf>
    <xf numFmtId="3" fontId="50" fillId="4" borderId="18" xfId="14" applyFont="1" applyFill="1" applyBorder="1">
      <alignment horizontal="right" vertical="center"/>
      <protection locked="0"/>
    </xf>
    <xf numFmtId="0" fontId="50" fillId="0" borderId="0" xfId="13" applyFont="1" applyBorder="1" applyAlignment="1">
      <alignment horizontal="left" vertical="center"/>
    </xf>
    <xf numFmtId="0" fontId="49" fillId="0" borderId="21" xfId="13" applyFont="1" applyBorder="1" applyAlignment="1">
      <alignment horizontal="left" vertical="center"/>
    </xf>
    <xf numFmtId="0" fontId="49" fillId="0" borderId="20" xfId="13" applyFont="1" applyBorder="1" applyAlignment="1">
      <alignment vertical="top" wrapText="1"/>
    </xf>
    <xf numFmtId="3" fontId="49" fillId="4" borderId="0" xfId="14" applyFont="1" applyFill="1" applyBorder="1">
      <alignment horizontal="right" vertical="center"/>
      <protection locked="0"/>
    </xf>
    <xf numFmtId="3" fontId="50" fillId="4" borderId="21" xfId="14" applyFont="1" applyFill="1" applyBorder="1">
      <alignment horizontal="right" vertical="center"/>
      <protection locked="0"/>
    </xf>
    <xf numFmtId="3" fontId="49" fillId="4" borderId="21" xfId="14" applyFont="1" applyFill="1" applyBorder="1">
      <alignment horizontal="right" vertical="center"/>
      <protection locked="0"/>
    </xf>
    <xf numFmtId="0" fontId="50" fillId="0" borderId="21" xfId="13" applyFont="1" applyBorder="1" applyAlignment="1">
      <alignment horizontal="left" vertical="center"/>
    </xf>
    <xf numFmtId="0" fontId="49" fillId="0" borderId="20" xfId="13" applyFont="1" applyBorder="1">
      <alignment vertical="center"/>
    </xf>
    <xf numFmtId="3" fontId="49" fillId="4" borderId="20" xfId="14" applyFont="1" applyFill="1" applyBorder="1">
      <alignment horizontal="right" vertical="center"/>
      <protection locked="0"/>
    </xf>
    <xf numFmtId="3" fontId="50" fillId="0" borderId="21" xfId="14" applyFont="1" applyFill="1" applyBorder="1">
      <alignment horizontal="right" vertical="center"/>
      <protection locked="0"/>
    </xf>
    <xf numFmtId="0" fontId="50" fillId="0" borderId="18" xfId="13" applyFont="1" applyBorder="1" applyAlignment="1">
      <alignment vertical="center" wrapText="1"/>
    </xf>
    <xf numFmtId="0" fontId="50" fillId="0" borderId="18" xfId="13" applyFont="1" applyBorder="1" applyAlignment="1">
      <alignment horizontal="left" vertical="top"/>
    </xf>
    <xf numFmtId="0" fontId="50" fillId="0" borderId="18" xfId="13" applyFont="1" applyBorder="1" applyAlignment="1">
      <alignment vertical="top" wrapText="1"/>
    </xf>
    <xf numFmtId="0" fontId="49" fillId="0" borderId="21" xfId="13" applyFont="1" applyBorder="1">
      <alignment vertical="center"/>
    </xf>
    <xf numFmtId="0" fontId="50" fillId="0" borderId="21" xfId="13" applyFont="1" applyBorder="1" applyAlignment="1">
      <alignment horizontal="left" vertical="top" wrapText="1"/>
    </xf>
    <xf numFmtId="3" fontId="50" fillId="4" borderId="21" xfId="14" applyFont="1" applyFill="1" applyBorder="1" applyAlignment="1">
      <alignment horizontal="right" vertical="center" wrapText="1"/>
      <protection locked="0"/>
    </xf>
    <xf numFmtId="0" fontId="49" fillId="0" borderId="0" xfId="13" applyFont="1" applyBorder="1">
      <alignment vertical="center"/>
    </xf>
    <xf numFmtId="0" fontId="50" fillId="0" borderId="21" xfId="13" applyFont="1" applyBorder="1" applyAlignment="1">
      <alignment horizontal="left" vertical="top"/>
    </xf>
    <xf numFmtId="0" fontId="50" fillId="0" borderId="22" xfId="13" applyFont="1" applyBorder="1" applyAlignment="1">
      <alignment horizontal="left" vertical="center"/>
    </xf>
    <xf numFmtId="0" fontId="50" fillId="0" borderId="0" xfId="13" applyFont="1" applyBorder="1" applyAlignment="1">
      <alignment horizontal="left" vertical="top"/>
    </xf>
    <xf numFmtId="0" fontId="50" fillId="0" borderId="0" xfId="13" applyFont="1" applyBorder="1" applyAlignment="1">
      <alignment horizontal="left" vertical="top" wrapText="1"/>
    </xf>
    <xf numFmtId="0" fontId="50" fillId="0" borderId="21" xfId="13" applyFont="1" applyBorder="1" applyAlignment="1">
      <alignment horizontal="left" vertical="center" wrapText="1"/>
    </xf>
    <xf numFmtId="0" fontId="21" fillId="0" borderId="18" xfId="0" applyFont="1" applyBorder="1" applyAlignment="1">
      <alignment horizontal="left" vertical="top"/>
    </xf>
    <xf numFmtId="0" fontId="50" fillId="0" borderId="0" xfId="13" applyFont="1" applyBorder="1" applyAlignment="1">
      <alignment vertical="top" wrapText="1"/>
    </xf>
    <xf numFmtId="0" fontId="21" fillId="0" borderId="21" xfId="0" applyFont="1" applyBorder="1" applyAlignment="1">
      <alignment horizontal="right"/>
    </xf>
    <xf numFmtId="0" fontId="21" fillId="0" borderId="0" xfId="0" applyFont="1" applyAlignment="1">
      <alignment horizontal="center"/>
    </xf>
    <xf numFmtId="0" fontId="56" fillId="9" borderId="0" xfId="13" applyFont="1" applyFill="1" applyAlignment="1">
      <alignment horizontal="center" vertical="center"/>
    </xf>
    <xf numFmtId="0" fontId="56" fillId="9" borderId="0" xfId="13" applyFont="1" applyFill="1" applyAlignment="1">
      <alignment horizontal="left" vertical="center" wrapText="1"/>
    </xf>
    <xf numFmtId="0" fontId="49" fillId="0" borderId="21" xfId="15" applyFont="1" applyFill="1" applyBorder="1" applyAlignment="1">
      <alignment vertical="center"/>
    </xf>
    <xf numFmtId="0" fontId="50" fillId="0" borderId="21" xfId="13" applyFont="1" applyBorder="1">
      <alignment vertical="center"/>
    </xf>
    <xf numFmtId="0" fontId="50" fillId="0" borderId="21" xfId="6" applyFont="1" applyBorder="1" applyAlignment="1">
      <alignment horizontal="right" vertical="center"/>
    </xf>
    <xf numFmtId="1" fontId="57" fillId="9" borderId="0" xfId="0" applyNumberFormat="1" applyFont="1" applyFill="1" applyAlignment="1">
      <alignment horizontal="left"/>
    </xf>
    <xf numFmtId="0" fontId="54" fillId="9" borderId="0" xfId="0" applyFont="1" applyFill="1"/>
    <xf numFmtId="0" fontId="57" fillId="9" borderId="0" xfId="0" applyFont="1" applyFill="1"/>
    <xf numFmtId="0" fontId="54" fillId="10" borderId="18" xfId="3" applyFont="1" applyFill="1" applyBorder="1" applyAlignment="1">
      <alignment horizontal="right" wrapText="1"/>
    </xf>
    <xf numFmtId="0" fontId="54" fillId="10" borderId="0" xfId="3" applyFont="1" applyFill="1" applyBorder="1" applyAlignment="1">
      <alignment horizontal="right" wrapText="1"/>
    </xf>
    <xf numFmtId="41" fontId="17" fillId="4" borderId="21" xfId="1" applyFont="1" applyFill="1" applyBorder="1"/>
    <xf numFmtId="41" fontId="20" fillId="0" borderId="21" xfId="1" applyFont="1" applyBorder="1" applyAlignment="1">
      <alignment vertical="top"/>
    </xf>
    <xf numFmtId="3" fontId="37" fillId="0" borderId="0" xfId="0" applyNumberFormat="1" applyFont="1"/>
    <xf numFmtId="3" fontId="37" fillId="0" borderId="0" xfId="0" applyNumberFormat="1" applyFont="1" applyAlignment="1">
      <alignment horizontal="center"/>
    </xf>
    <xf numFmtId="3" fontId="21" fillId="4" borderId="0" xfId="0" applyNumberFormat="1" applyFont="1" applyFill="1" applyAlignment="1">
      <alignment vertical="center"/>
    </xf>
    <xf numFmtId="164" fontId="21" fillId="4" borderId="0" xfId="18" applyNumberFormat="1" applyFont="1" applyFill="1" applyAlignment="1">
      <alignment vertical="center"/>
    </xf>
    <xf numFmtId="164" fontId="21" fillId="0" borderId="0" xfId="2" applyNumberFormat="1" applyFont="1" applyAlignment="1">
      <alignment vertical="center"/>
    </xf>
    <xf numFmtId="4" fontId="21" fillId="0" borderId="0" xfId="0" applyNumberFormat="1" applyFont="1" applyAlignment="1">
      <alignment vertical="center"/>
    </xf>
    <xf numFmtId="0" fontId="21" fillId="0" borderId="0" xfId="0" applyFont="1" applyAlignment="1">
      <alignment horizontal="left" vertical="center" wrapText="1"/>
    </xf>
    <xf numFmtId="3" fontId="37" fillId="4" borderId="2" xfId="0" applyNumberFormat="1" applyFont="1" applyFill="1" applyBorder="1" applyAlignment="1">
      <alignment vertical="center"/>
    </xf>
    <xf numFmtId="0" fontId="58" fillId="10" borderId="0" xfId="3" applyFont="1" applyFill="1" applyBorder="1"/>
    <xf numFmtId="0" fontId="58" fillId="10" borderId="0" xfId="3" applyFont="1" applyFill="1" applyBorder="1" applyAlignment="1">
      <alignment horizontal="right" wrapText="1"/>
    </xf>
    <xf numFmtId="0" fontId="59" fillId="9" borderId="0" xfId="0" applyFont="1" applyFill="1"/>
    <xf numFmtId="0" fontId="58" fillId="10" borderId="0" xfId="3" applyFont="1" applyFill="1" applyBorder="1" applyAlignment="1">
      <alignment horizontal="center" wrapText="1"/>
    </xf>
    <xf numFmtId="0" fontId="58" fillId="10" borderId="0" xfId="3" applyFont="1" applyFill="1" applyBorder="1" applyAlignment="1">
      <alignment horizontal="center" vertical="center" wrapText="1"/>
    </xf>
    <xf numFmtId="0" fontId="58" fillId="10" borderId="1" xfId="3" applyFont="1" applyFill="1" applyBorder="1" applyAlignment="1">
      <alignment horizontal="right" wrapText="1"/>
    </xf>
    <xf numFmtId="0" fontId="58" fillId="10" borderId="20" xfId="3" applyFont="1" applyFill="1" applyBorder="1" applyAlignment="1">
      <alignment horizontal="center" wrapText="1"/>
    </xf>
    <xf numFmtId="3" fontId="21" fillId="4" borderId="21" xfId="0" applyNumberFormat="1" applyFont="1" applyFill="1" applyBorder="1" applyAlignment="1">
      <alignment vertical="center"/>
    </xf>
    <xf numFmtId="3" fontId="21" fillId="4" borderId="18" xfId="0" applyNumberFormat="1" applyFont="1" applyFill="1" applyBorder="1" applyAlignment="1">
      <alignment vertical="center"/>
    </xf>
    <xf numFmtId="164" fontId="21" fillId="4" borderId="18" xfId="18" applyNumberFormat="1" applyFont="1" applyFill="1" applyBorder="1" applyAlignment="1">
      <alignment vertical="center"/>
    </xf>
    <xf numFmtId="0" fontId="37" fillId="0" borderId="21" xfId="0" applyFont="1" applyBorder="1" applyAlignment="1">
      <alignment horizontal="left" vertical="center"/>
    </xf>
    <xf numFmtId="3" fontId="37" fillId="0" borderId="21" xfId="0" applyNumberFormat="1" applyFont="1" applyBorder="1"/>
    <xf numFmtId="164" fontId="37" fillId="0" borderId="0" xfId="2" applyNumberFormat="1" applyFont="1" applyBorder="1" applyAlignment="1">
      <alignment vertical="center"/>
    </xf>
    <xf numFmtId="164" fontId="37" fillId="0" borderId="21" xfId="0" applyNumberFormat="1" applyFont="1" applyBorder="1"/>
    <xf numFmtId="0" fontId="60" fillId="0" borderId="0" xfId="0" applyFont="1"/>
    <xf numFmtId="0" fontId="61" fillId="0" borderId="0" xfId="0" applyFont="1"/>
    <xf numFmtId="0" fontId="62" fillId="0" borderId="0" xfId="0" applyFont="1"/>
    <xf numFmtId="0" fontId="62" fillId="0" borderId="0" xfId="0" applyFont="1" applyAlignment="1">
      <alignment horizontal="center"/>
    </xf>
    <xf numFmtId="0" fontId="62" fillId="0" borderId="0" xfId="0" applyFont="1" applyAlignment="1">
      <alignment horizontal="left" vertical="top"/>
    </xf>
    <xf numFmtId="3" fontId="62" fillId="0" borderId="0" xfId="0" applyNumberFormat="1" applyFont="1"/>
    <xf numFmtId="3" fontId="62" fillId="0" borderId="0" xfId="0" applyNumberFormat="1" applyFont="1" applyAlignment="1">
      <alignment horizontal="center"/>
    </xf>
    <xf numFmtId="9" fontId="62" fillId="0" borderId="0" xfId="0" applyNumberFormat="1" applyFont="1"/>
    <xf numFmtId="0" fontId="62" fillId="0" borderId="0" xfId="0" applyFont="1" applyAlignment="1">
      <alignment horizontal="left" vertical="center"/>
    </xf>
    <xf numFmtId="3" fontId="62" fillId="4" borderId="0" xfId="0" applyNumberFormat="1" applyFont="1" applyFill="1" applyAlignment="1">
      <alignment vertical="center"/>
    </xf>
    <xf numFmtId="0" fontId="62" fillId="0" borderId="0" xfId="0" applyFont="1" applyAlignment="1">
      <alignment vertical="center"/>
    </xf>
    <xf numFmtId="3" fontId="62" fillId="0" borderId="0" xfId="0" applyNumberFormat="1" applyFont="1" applyAlignment="1">
      <alignment vertical="center"/>
    </xf>
    <xf numFmtId="4" fontId="62" fillId="0" borderId="0" xfId="0" applyNumberFormat="1" applyFont="1" applyAlignment="1">
      <alignment vertical="center"/>
    </xf>
    <xf numFmtId="0" fontId="62" fillId="0" borderId="0" xfId="0" applyFont="1" applyAlignment="1">
      <alignment horizontal="left" vertical="center" wrapText="1"/>
    </xf>
    <xf numFmtId="0" fontId="58" fillId="10" borderId="0" xfId="3" applyFont="1" applyFill="1" applyBorder="1" applyAlignment="1">
      <alignment vertical="top"/>
    </xf>
    <xf numFmtId="9" fontId="58" fillId="10" borderId="1" xfId="3" applyNumberFormat="1" applyFont="1" applyFill="1" applyBorder="1" applyAlignment="1">
      <alignment horizontal="center" wrapText="1"/>
    </xf>
    <xf numFmtId="0" fontId="58" fillId="10" borderId="18" xfId="3" applyFont="1" applyFill="1" applyBorder="1" applyAlignment="1">
      <alignment horizontal="center" vertical="center" wrapText="1"/>
    </xf>
    <xf numFmtId="9" fontId="58" fillId="10" borderId="0" xfId="3" applyNumberFormat="1" applyFont="1" applyFill="1" applyBorder="1" applyAlignment="1">
      <alignment horizontal="center" wrapText="1"/>
    </xf>
    <xf numFmtId="3" fontId="62" fillId="4" borderId="21" xfId="0" applyNumberFormat="1" applyFont="1" applyFill="1" applyBorder="1" applyAlignment="1">
      <alignment vertical="center"/>
    </xf>
    <xf numFmtId="9" fontId="58" fillId="10" borderId="20" xfId="3" applyNumberFormat="1" applyFont="1" applyFill="1" applyBorder="1" applyAlignment="1">
      <alignment horizontal="center" wrapText="1"/>
    </xf>
    <xf numFmtId="0" fontId="62" fillId="0" borderId="21" xfId="0" applyFont="1" applyBorder="1" applyAlignment="1">
      <alignment vertical="center"/>
    </xf>
    <xf numFmtId="0" fontId="62" fillId="0" borderId="18" xfId="0" applyFont="1" applyBorder="1" applyAlignment="1">
      <alignment horizontal="left" vertical="center"/>
    </xf>
    <xf numFmtId="3" fontId="62" fillId="4" borderId="18" xfId="0" applyNumberFormat="1" applyFont="1" applyFill="1" applyBorder="1" applyAlignment="1">
      <alignment vertical="center"/>
    </xf>
    <xf numFmtId="0" fontId="62" fillId="0" borderId="18" xfId="0" applyFont="1" applyBorder="1" applyAlignment="1">
      <alignment vertical="center"/>
    </xf>
    <xf numFmtId="3" fontId="61" fillId="4" borderId="0" xfId="0" applyNumberFormat="1" applyFont="1" applyFill="1" applyBorder="1" applyAlignment="1">
      <alignment vertical="center"/>
    </xf>
    <xf numFmtId="3" fontId="62" fillId="0" borderId="21" xfId="0" applyNumberFormat="1" applyFont="1" applyBorder="1"/>
    <xf numFmtId="3" fontId="61" fillId="4" borderId="20" xfId="0" applyNumberFormat="1" applyFont="1" applyFill="1" applyBorder="1" applyAlignment="1">
      <alignment vertical="center"/>
    </xf>
    <xf numFmtId="0" fontId="61" fillId="0" borderId="20" xfId="0" applyFont="1" applyBorder="1" applyAlignment="1">
      <alignment horizontal="left" vertical="center"/>
    </xf>
    <xf numFmtId="0" fontId="61" fillId="0" borderId="0" xfId="0" applyFont="1" applyBorder="1" applyAlignment="1">
      <alignment horizontal="left" vertical="center"/>
    </xf>
    <xf numFmtId="0" fontId="62" fillId="0" borderId="21" xfId="0" applyFont="1" applyBorder="1"/>
    <xf numFmtId="3" fontId="61" fillId="4" borderId="18" xfId="0" applyNumberFormat="1" applyFont="1" applyFill="1" applyBorder="1" applyAlignment="1">
      <alignment vertical="center"/>
    </xf>
    <xf numFmtId="0" fontId="62" fillId="0" borderId="0" xfId="0" applyFont="1" applyBorder="1" applyAlignment="1">
      <alignment vertical="center"/>
    </xf>
    <xf numFmtId="0" fontId="17" fillId="4" borderId="0" xfId="0" applyFont="1" applyFill="1" applyAlignment="1">
      <alignment vertical="center"/>
    </xf>
    <xf numFmtId="3" fontId="17" fillId="4" borderId="21" xfId="0" applyNumberFormat="1" applyFont="1" applyFill="1" applyBorder="1" applyAlignment="1">
      <alignment vertical="center"/>
    </xf>
    <xf numFmtId="9" fontId="58" fillId="10" borderId="18" xfId="3" applyNumberFormat="1" applyFont="1" applyFill="1" applyBorder="1" applyAlignment="1">
      <alignment horizontal="right" wrapText="1"/>
    </xf>
    <xf numFmtId="3" fontId="17" fillId="4" borderId="18" xfId="0" applyNumberFormat="1" applyFont="1" applyFill="1" applyBorder="1" applyAlignment="1">
      <alignment vertical="center"/>
    </xf>
    <xf numFmtId="3" fontId="20" fillId="4" borderId="20" xfId="0" applyNumberFormat="1" applyFont="1" applyFill="1" applyBorder="1" applyAlignment="1">
      <alignment vertical="center"/>
    </xf>
    <xf numFmtId="0" fontId="17" fillId="0" borderId="21" xfId="0" applyFont="1" applyBorder="1" applyAlignment="1">
      <alignment horizontal="left" vertical="top"/>
    </xf>
    <xf numFmtId="0" fontId="17" fillId="0" borderId="21" xfId="0" applyFont="1" applyBorder="1" applyAlignment="1">
      <alignment horizontal="left" vertical="top" wrapText="1"/>
    </xf>
    <xf numFmtId="167" fontId="19" fillId="0" borderId="21" xfId="0" applyNumberFormat="1" applyFont="1" applyBorder="1" applyAlignment="1">
      <alignment horizontal="left" vertical="top" wrapText="1"/>
    </xf>
    <xf numFmtId="0" fontId="17" fillId="0" borderId="18" xfId="0" applyFont="1" applyBorder="1" applyAlignment="1">
      <alignment horizontal="left" vertical="center"/>
    </xf>
    <xf numFmtId="0" fontId="52" fillId="0" borderId="0" xfId="10" applyFont="1" applyFill="1" applyAlignment="1">
      <alignment horizontal="center" vertical="center"/>
    </xf>
    <xf numFmtId="0" fontId="56" fillId="9" borderId="0" xfId="0" applyFont="1" applyFill="1"/>
    <xf numFmtId="0" fontId="55" fillId="10" borderId="26" xfId="3" applyFont="1" applyFill="1" applyBorder="1" applyAlignment="1">
      <alignment vertical="top"/>
    </xf>
    <xf numFmtId="0" fontId="55" fillId="10" borderId="28" xfId="3" applyFont="1" applyFill="1" applyBorder="1" applyAlignment="1">
      <alignment vertical="top"/>
    </xf>
    <xf numFmtId="0" fontId="21" fillId="0" borderId="30" xfId="0" applyFont="1" applyBorder="1"/>
    <xf numFmtId="0" fontId="55" fillId="10" borderId="30" xfId="3" applyFont="1" applyFill="1" applyBorder="1" applyAlignment="1">
      <alignment vertical="top"/>
    </xf>
    <xf numFmtId="0" fontId="55" fillId="10" borderId="0" xfId="3" applyFont="1" applyFill="1" applyBorder="1" applyAlignment="1">
      <alignment vertical="top"/>
    </xf>
    <xf numFmtId="0" fontId="55" fillId="10" borderId="35" xfId="3" applyFont="1" applyFill="1" applyBorder="1" applyAlignment="1">
      <alignment vertical="top"/>
    </xf>
    <xf numFmtId="0" fontId="55" fillId="10" borderId="25" xfId="3" applyFont="1" applyFill="1" applyBorder="1" applyAlignment="1">
      <alignment vertical="top"/>
    </xf>
    <xf numFmtId="49" fontId="37" fillId="0" borderId="0" xfId="0" applyNumberFormat="1" applyFont="1" applyAlignment="1">
      <alignment horizontal="left" vertical="center"/>
    </xf>
    <xf numFmtId="0" fontId="64" fillId="0" borderId="0" xfId="0" applyFont="1" applyAlignment="1">
      <alignment vertical="center"/>
    </xf>
    <xf numFmtId="0" fontId="0" fillId="0" borderId="0" xfId="0" applyAlignment="1">
      <alignment vertical="center"/>
    </xf>
    <xf numFmtId="49" fontId="15" fillId="0" borderId="0" xfId="0" applyNumberFormat="1" applyFont="1" applyAlignment="1">
      <alignment horizontal="left" vertical="center"/>
    </xf>
    <xf numFmtId="3" fontId="21" fillId="0" borderId="21" xfId="0" applyNumberFormat="1" applyFont="1" applyBorder="1" applyAlignment="1">
      <alignment vertical="center"/>
    </xf>
    <xf numFmtId="0" fontId="55" fillId="10" borderId="29" xfId="3" applyFont="1" applyFill="1" applyBorder="1" applyAlignment="1">
      <alignment vertical="top"/>
    </xf>
    <xf numFmtId="0" fontId="55" fillId="10" borderId="18" xfId="3" applyFont="1" applyFill="1" applyBorder="1" applyAlignment="1">
      <alignment vertical="top"/>
    </xf>
    <xf numFmtId="49" fontId="15" fillId="0" borderId="18" xfId="0" applyNumberFormat="1" applyFont="1" applyBorder="1" applyAlignment="1">
      <alignment horizontal="left" vertical="center"/>
    </xf>
    <xf numFmtId="0" fontId="64" fillId="0" borderId="18" xfId="0" applyFont="1" applyBorder="1" applyAlignment="1">
      <alignment vertical="center"/>
    </xf>
    <xf numFmtId="49" fontId="0" fillId="0" borderId="21" xfId="0" applyNumberFormat="1" applyBorder="1"/>
    <xf numFmtId="0" fontId="0" fillId="0" borderId="21" xfId="0" applyBorder="1"/>
    <xf numFmtId="3" fontId="37" fillId="0" borderId="21" xfId="0" applyNumberFormat="1" applyFont="1" applyBorder="1" applyAlignment="1">
      <alignment vertical="center"/>
    </xf>
    <xf numFmtId="0" fontId="65" fillId="0" borderId="0" xfId="0" applyFont="1"/>
    <xf numFmtId="0" fontId="66" fillId="0" borderId="0" xfId="10" applyFont="1" applyFill="1" applyAlignment="1">
      <alignment horizontal="center" vertical="center"/>
    </xf>
    <xf numFmtId="49" fontId="65" fillId="0" borderId="0" xfId="0" applyNumberFormat="1" applyFont="1" applyAlignment="1">
      <alignment horizontal="center" vertical="center" wrapText="1"/>
    </xf>
    <xf numFmtId="0" fontId="65" fillId="0" borderId="0" xfId="0" applyFont="1" applyAlignment="1">
      <alignment vertical="center" wrapText="1"/>
    </xf>
    <xf numFmtId="3" fontId="62" fillId="0" borderId="0" xfId="0" applyNumberFormat="1" applyFont="1" applyAlignment="1">
      <alignment vertical="top"/>
    </xf>
    <xf numFmtId="49" fontId="67" fillId="0" borderId="0" xfId="0" applyNumberFormat="1" applyFont="1" applyAlignment="1">
      <alignment horizontal="center" vertical="center" wrapText="1"/>
    </xf>
    <xf numFmtId="0" fontId="67" fillId="0" borderId="0" xfId="0" applyFont="1" applyAlignment="1">
      <alignment horizontal="left" vertical="center" wrapText="1" indent="1"/>
    </xf>
    <xf numFmtId="0" fontId="67" fillId="0" borderId="0" xfId="0" applyFont="1" applyAlignment="1">
      <alignment horizontal="left" vertical="center" wrapText="1" indent="5"/>
    </xf>
    <xf numFmtId="49" fontId="67" fillId="0" borderId="0" xfId="0" applyNumberFormat="1" applyFont="1" applyAlignment="1">
      <alignment horizontal="center" vertical="top" wrapText="1"/>
    </xf>
    <xf numFmtId="0" fontId="67" fillId="0" borderId="0" xfId="0" applyFont="1" applyAlignment="1">
      <alignment horizontal="left" vertical="center" wrapText="1" indent="10"/>
    </xf>
    <xf numFmtId="3" fontId="62" fillId="5" borderId="0" xfId="0" applyNumberFormat="1" applyFont="1" applyFill="1" applyAlignment="1">
      <alignment vertical="top"/>
    </xf>
    <xf numFmtId="0" fontId="68" fillId="0" borderId="0" xfId="0" applyFont="1"/>
    <xf numFmtId="0" fontId="58" fillId="10" borderId="0" xfId="3" applyFont="1" applyFill="1" applyBorder="1" applyAlignment="1">
      <alignment wrapText="1"/>
    </xf>
    <xf numFmtId="3" fontId="62" fillId="0" borderId="21" xfId="0" applyNumberFormat="1" applyFont="1" applyBorder="1" applyAlignment="1">
      <alignment vertical="top"/>
    </xf>
    <xf numFmtId="0" fontId="58" fillId="10" borderId="28" xfId="3" applyFont="1" applyFill="1" applyBorder="1" applyAlignment="1">
      <alignment vertical="top"/>
    </xf>
    <xf numFmtId="0" fontId="58" fillId="10" borderId="30" xfId="3" applyFont="1" applyFill="1" applyBorder="1" applyAlignment="1">
      <alignment wrapText="1"/>
    </xf>
    <xf numFmtId="0" fontId="58" fillId="10" borderId="36" xfId="3" applyFont="1" applyFill="1" applyBorder="1" applyAlignment="1">
      <alignment horizontal="center" wrapText="1"/>
    </xf>
    <xf numFmtId="0" fontId="58" fillId="10" borderId="30" xfId="3" applyFont="1" applyFill="1" applyBorder="1" applyAlignment="1">
      <alignment horizontal="center" wrapText="1"/>
    </xf>
    <xf numFmtId="0" fontId="58" fillId="10" borderId="33" xfId="3" applyFont="1" applyFill="1" applyBorder="1" applyAlignment="1">
      <alignment horizontal="center" wrapText="1"/>
    </xf>
    <xf numFmtId="0" fontId="58" fillId="10" borderId="33" xfId="3" applyFont="1" applyFill="1" applyBorder="1" applyAlignment="1">
      <alignment wrapText="1"/>
    </xf>
    <xf numFmtId="0" fontId="62" fillId="0" borderId="30" xfId="0" applyFont="1" applyBorder="1"/>
    <xf numFmtId="0" fontId="58" fillId="10" borderId="35" xfId="3" applyFont="1" applyFill="1" applyBorder="1" applyAlignment="1">
      <alignment vertical="top"/>
    </xf>
    <xf numFmtId="49" fontId="65" fillId="0" borderId="18" xfId="0" applyNumberFormat="1" applyFont="1" applyBorder="1" applyAlignment="1">
      <alignment horizontal="center" vertical="center" wrapText="1"/>
    </xf>
    <xf numFmtId="0" fontId="65" fillId="0" borderId="21" xfId="0" applyFont="1" applyBorder="1"/>
    <xf numFmtId="3" fontId="62" fillId="0" borderId="18" xfId="0" applyNumberFormat="1" applyFont="1" applyBorder="1" applyAlignment="1">
      <alignment vertical="top"/>
    </xf>
    <xf numFmtId="0" fontId="65" fillId="0" borderId="0" xfId="0" applyFont="1" applyBorder="1"/>
    <xf numFmtId="3" fontId="62" fillId="0" borderId="0" xfId="0" applyNumberFormat="1" applyFont="1" applyBorder="1" applyAlignment="1">
      <alignment vertical="top"/>
    </xf>
    <xf numFmtId="0" fontId="63" fillId="0" borderId="0" xfId="10" applyFont="1" applyFill="1" applyAlignment="1">
      <alignment horizontal="center" vertical="center"/>
    </xf>
    <xf numFmtId="0" fontId="58" fillId="10" borderId="0" xfId="3" applyFont="1" applyFill="1" applyBorder="1" applyAlignment="1">
      <alignment horizontal="right" vertical="center" wrapText="1"/>
    </xf>
    <xf numFmtId="0" fontId="69" fillId="0" borderId="0" xfId="0" applyFont="1" applyAlignment="1">
      <alignment horizontal="left" vertical="center"/>
    </xf>
    <xf numFmtId="0" fontId="68" fillId="0" borderId="0" xfId="0" applyFont="1" applyAlignment="1">
      <alignment horizontal="left" vertical="center"/>
    </xf>
    <xf numFmtId="0" fontId="70" fillId="0" borderId="0" xfId="0" applyFont="1" applyAlignment="1">
      <alignment horizontal="left" vertical="center"/>
    </xf>
    <xf numFmtId="0" fontId="70" fillId="0" borderId="18" xfId="0" applyFont="1" applyBorder="1" applyAlignment="1">
      <alignment horizontal="left" vertical="center"/>
    </xf>
    <xf numFmtId="3" fontId="62" fillId="0" borderId="18" xfId="0" applyNumberFormat="1" applyFont="1" applyBorder="1" applyAlignment="1">
      <alignment vertical="center"/>
    </xf>
    <xf numFmtId="0" fontId="71" fillId="0" borderId="20" xfId="0" applyFont="1" applyBorder="1" applyAlignment="1">
      <alignment horizontal="left" vertical="center"/>
    </xf>
    <xf numFmtId="0" fontId="17" fillId="0" borderId="21" xfId="0" applyFont="1" applyBorder="1"/>
    <xf numFmtId="3" fontId="61" fillId="0" borderId="21" xfId="0" applyNumberFormat="1" applyFont="1" applyBorder="1" applyAlignment="1">
      <alignment vertical="center"/>
    </xf>
    <xf numFmtId="0" fontId="62" fillId="0" borderId="0" xfId="0" applyFont="1" applyAlignment="1">
      <alignment vertical="center" wrapText="1"/>
    </xf>
    <xf numFmtId="41" fontId="62" fillId="0" borderId="0" xfId="1" applyFont="1" applyBorder="1" applyAlignment="1">
      <alignment vertical="center" wrapText="1"/>
    </xf>
    <xf numFmtId="41" fontId="62" fillId="5" borderId="0" xfId="1" applyFont="1" applyFill="1" applyAlignment="1">
      <alignment vertical="center"/>
    </xf>
    <xf numFmtId="0" fontId="65" fillId="0" borderId="0" xfId="0" applyFont="1" applyAlignment="1">
      <alignment vertical="center"/>
    </xf>
    <xf numFmtId="0" fontId="68" fillId="6" borderId="0" xfId="0" applyFont="1" applyFill="1" applyAlignment="1">
      <alignment horizontal="left" vertical="center" wrapText="1"/>
    </xf>
    <xf numFmtId="41" fontId="74" fillId="0" borderId="0" xfId="1" applyFont="1" applyAlignment="1">
      <alignment vertical="center"/>
    </xf>
    <xf numFmtId="0" fontId="58" fillId="10" borderId="0" xfId="3" applyFont="1" applyFill="1" applyBorder="1" applyAlignment="1">
      <alignment vertical="center"/>
    </xf>
    <xf numFmtId="0" fontId="58" fillId="10" borderId="15" xfId="3" applyFont="1" applyFill="1" applyBorder="1" applyAlignment="1">
      <alignment vertical="center"/>
    </xf>
    <xf numFmtId="0" fontId="58" fillId="10" borderId="16" xfId="3" applyFont="1" applyFill="1" applyBorder="1" applyAlignment="1">
      <alignment vertical="center"/>
    </xf>
    <xf numFmtId="41" fontId="62" fillId="0" borderId="21" xfId="1" applyFont="1" applyBorder="1" applyAlignment="1">
      <alignment vertical="center" wrapText="1"/>
    </xf>
    <xf numFmtId="0" fontId="58" fillId="10" borderId="33" xfId="3" applyFont="1" applyFill="1" applyBorder="1" applyAlignment="1">
      <alignment horizontal="center" vertical="top" wrapText="1"/>
    </xf>
    <xf numFmtId="41" fontId="62" fillId="5" borderId="21" xfId="1" applyFont="1" applyFill="1" applyBorder="1" applyAlignment="1">
      <alignment vertical="center"/>
    </xf>
    <xf numFmtId="0" fontId="58" fillId="10" borderId="30" xfId="3" applyFont="1" applyFill="1" applyBorder="1" applyAlignment="1">
      <alignment horizontal="center" vertical="top" wrapText="1"/>
    </xf>
    <xf numFmtId="0" fontId="65" fillId="0" borderId="30" xfId="0" applyFont="1" applyBorder="1"/>
    <xf numFmtId="0" fontId="58" fillId="10" borderId="32" xfId="3" applyFont="1" applyFill="1" applyBorder="1" applyAlignment="1">
      <alignment horizontal="center" vertical="top" wrapText="1"/>
    </xf>
    <xf numFmtId="41" fontId="61" fillId="0" borderId="21" xfId="1" applyFont="1" applyBorder="1" applyAlignment="1">
      <alignment vertical="center" wrapText="1"/>
    </xf>
    <xf numFmtId="41" fontId="0" fillId="0" borderId="21" xfId="1" applyFont="1" applyBorder="1"/>
    <xf numFmtId="0" fontId="68" fillId="6" borderId="18" xfId="0" applyFont="1" applyFill="1" applyBorder="1" applyAlignment="1">
      <alignment horizontal="left" vertical="center" wrapText="1"/>
    </xf>
    <xf numFmtId="41" fontId="73" fillId="0" borderId="20" xfId="1" applyFont="1" applyBorder="1" applyAlignment="1">
      <alignment vertical="center" wrapText="1"/>
    </xf>
    <xf numFmtId="41" fontId="72" fillId="0" borderId="20" xfId="1" applyFont="1" applyBorder="1" applyAlignment="1">
      <alignment horizontal="center" vertical="center" wrapText="1"/>
    </xf>
    <xf numFmtId="0" fontId="55" fillId="10" borderId="0" xfId="3" applyFont="1" applyFill="1" applyBorder="1" applyAlignment="1">
      <alignment wrapText="1"/>
    </xf>
    <xf numFmtId="0" fontId="55" fillId="10" borderId="0" xfId="3" applyFont="1" applyFill="1" applyBorder="1" applyAlignment="1">
      <alignment vertical="top" wrapText="1"/>
    </xf>
    <xf numFmtId="0" fontId="55" fillId="10" borderId="35" xfId="3" applyFont="1" applyFill="1" applyBorder="1" applyAlignment="1">
      <alignment vertical="top" wrapText="1"/>
    </xf>
    <xf numFmtId="0" fontId="55" fillId="10" borderId="30" xfId="3" applyFont="1" applyFill="1" applyBorder="1" applyAlignment="1">
      <alignment wrapText="1"/>
    </xf>
    <xf numFmtId="0" fontId="55" fillId="10" borderId="35" xfId="3" applyFont="1" applyFill="1" applyBorder="1" applyAlignment="1">
      <alignment wrapText="1"/>
    </xf>
    <xf numFmtId="0" fontId="55" fillId="10" borderId="25" xfId="3" applyFont="1" applyFill="1" applyBorder="1" applyAlignment="1">
      <alignment wrapText="1"/>
    </xf>
    <xf numFmtId="0" fontId="64" fillId="0" borderId="21" xfId="0" applyFont="1" applyBorder="1" applyAlignment="1">
      <alignment horizontal="left" vertical="center"/>
    </xf>
    <xf numFmtId="0" fontId="64" fillId="0" borderId="18" xfId="0" applyFont="1" applyBorder="1" applyAlignment="1">
      <alignment horizontal="left" vertical="center"/>
    </xf>
    <xf numFmtId="0" fontId="58" fillId="10" borderId="24" xfId="3" applyFont="1" applyFill="1" applyBorder="1" applyAlignment="1">
      <alignment horizontal="right" wrapText="1"/>
    </xf>
    <xf numFmtId="0" fontId="58" fillId="10" borderId="24" xfId="3" applyFont="1" applyFill="1" applyBorder="1"/>
    <xf numFmtId="0" fontId="58" fillId="10" borderId="30" xfId="3" applyFont="1" applyFill="1" applyBorder="1" applyAlignment="1">
      <alignment horizontal="right" wrapText="1"/>
    </xf>
    <xf numFmtId="0" fontId="58" fillId="10" borderId="25" xfId="3" applyFont="1" applyFill="1" applyBorder="1"/>
    <xf numFmtId="0" fontId="58" fillId="10" borderId="35" xfId="3" applyFont="1" applyFill="1" applyBorder="1" applyAlignment="1">
      <alignment horizontal="right" wrapText="1"/>
    </xf>
    <xf numFmtId="0" fontId="58" fillId="10" borderId="30" xfId="3" applyFont="1" applyFill="1" applyBorder="1" applyAlignment="1">
      <alignment vertical="top"/>
    </xf>
    <xf numFmtId="0" fontId="58" fillId="10" borderId="25" xfId="3" applyFont="1" applyFill="1" applyBorder="1" applyAlignment="1">
      <alignment vertical="top"/>
    </xf>
    <xf numFmtId="0" fontId="58" fillId="10" borderId="6" xfId="3" applyFont="1" applyFill="1" applyBorder="1" applyAlignment="1">
      <alignment vertical="center"/>
    </xf>
    <xf numFmtId="0" fontId="58" fillId="10" borderId="30" xfId="3" applyFont="1" applyFill="1" applyBorder="1" applyAlignment="1">
      <alignment vertical="center"/>
    </xf>
    <xf numFmtId="0" fontId="58" fillId="10" borderId="35" xfId="3" applyFont="1" applyFill="1" applyBorder="1" applyAlignment="1">
      <alignment vertical="center"/>
    </xf>
    <xf numFmtId="0" fontId="58" fillId="10" borderId="25" xfId="3" applyFont="1" applyFill="1" applyBorder="1" applyAlignment="1">
      <alignment vertical="center"/>
    </xf>
    <xf numFmtId="0" fontId="68" fillId="0" borderId="18" xfId="0" applyFont="1" applyBorder="1" applyAlignment="1">
      <alignment horizontal="left" vertical="center"/>
    </xf>
    <xf numFmtId="3" fontId="61" fillId="0" borderId="20" xfId="0" applyNumberFormat="1" applyFont="1" applyBorder="1" applyAlignment="1">
      <alignment vertical="center"/>
    </xf>
    <xf numFmtId="49" fontId="62" fillId="0" borderId="0" xfId="0" applyNumberFormat="1" applyFont="1" applyAlignment="1">
      <alignment horizontal="left" vertical="center"/>
    </xf>
    <xf numFmtId="0" fontId="69" fillId="0" borderId="0" xfId="0" applyFont="1" applyAlignment="1">
      <alignment horizontal="left" vertical="center" wrapText="1"/>
    </xf>
    <xf numFmtId="49" fontId="68" fillId="0" borderId="0" xfId="0" applyNumberFormat="1" applyFont="1" applyAlignment="1">
      <alignment horizontal="left" vertical="center"/>
    </xf>
    <xf numFmtId="49" fontId="62" fillId="0" borderId="18" xfId="0" applyNumberFormat="1" applyFont="1" applyBorder="1" applyAlignment="1">
      <alignment horizontal="left" vertical="center"/>
    </xf>
    <xf numFmtId="0" fontId="69" fillId="0" borderId="18" xfId="0" applyFont="1" applyBorder="1" applyAlignment="1">
      <alignment horizontal="left" vertical="center"/>
    </xf>
    <xf numFmtId="49" fontId="61" fillId="0" borderId="20" xfId="0" applyNumberFormat="1" applyFont="1" applyBorder="1" applyAlignment="1">
      <alignment horizontal="left" vertical="center"/>
    </xf>
    <xf numFmtId="0" fontId="62" fillId="4" borderId="0" xfId="0" applyFont="1" applyFill="1"/>
    <xf numFmtId="0" fontId="62" fillId="4" borderId="0" xfId="0" applyFont="1" applyFill="1" applyAlignment="1">
      <alignment vertical="center"/>
    </xf>
    <xf numFmtId="3" fontId="62" fillId="4" borderId="0" xfId="0" applyNumberFormat="1" applyFont="1" applyFill="1" applyAlignment="1">
      <alignment horizontal="right" vertical="center"/>
    </xf>
    <xf numFmtId="0" fontId="61" fillId="0" borderId="18" xfId="0" applyFont="1" applyBorder="1" applyAlignment="1">
      <alignment horizontal="left" vertical="center" wrapText="1"/>
    </xf>
    <xf numFmtId="3" fontId="71" fillId="0" borderId="18" xfId="0" applyNumberFormat="1" applyFont="1" applyBorder="1" applyAlignment="1">
      <alignment vertical="center"/>
    </xf>
    <xf numFmtId="3" fontId="69" fillId="0" borderId="0" xfId="0" applyNumberFormat="1" applyFont="1" applyAlignment="1">
      <alignment vertical="center"/>
    </xf>
    <xf numFmtId="0" fontId="62" fillId="0" borderId="18" xfId="0" applyFont="1" applyBorder="1" applyAlignment="1">
      <alignment horizontal="left" vertical="center" wrapText="1"/>
    </xf>
    <xf numFmtId="49" fontId="62" fillId="0" borderId="20" xfId="0" applyNumberFormat="1" applyFont="1" applyBorder="1" applyAlignment="1">
      <alignment horizontal="left" vertical="center"/>
    </xf>
    <xf numFmtId="0" fontId="61" fillId="0" borderId="20" xfId="0" applyFont="1" applyBorder="1" applyAlignment="1">
      <alignment horizontal="left" vertical="center" wrapText="1"/>
    </xf>
    <xf numFmtId="3" fontId="71" fillId="0" borderId="20" xfId="0" applyNumberFormat="1" applyFont="1" applyBorder="1" applyAlignment="1">
      <alignment vertical="center"/>
    </xf>
    <xf numFmtId="3" fontId="65" fillId="0" borderId="0" xfId="0" applyNumberFormat="1" applyFont="1" applyAlignment="1">
      <alignment vertical="center"/>
    </xf>
    <xf numFmtId="3" fontId="62" fillId="5" borderId="0" xfId="0" applyNumberFormat="1" applyFont="1" applyFill="1" applyAlignment="1">
      <alignment vertical="center"/>
    </xf>
    <xf numFmtId="49" fontId="61" fillId="0" borderId="18" xfId="0" applyNumberFormat="1" applyFont="1" applyBorder="1" applyAlignment="1">
      <alignment horizontal="left" vertical="center"/>
    </xf>
    <xf numFmtId="3" fontId="62" fillId="5" borderId="18" xfId="0" applyNumberFormat="1" applyFont="1" applyFill="1" applyBorder="1" applyAlignment="1">
      <alignment vertical="center"/>
    </xf>
    <xf numFmtId="3" fontId="62" fillId="5" borderId="0" xfId="0" applyNumberFormat="1" applyFont="1" applyFill="1" applyBorder="1" applyAlignment="1">
      <alignment vertical="center"/>
    </xf>
    <xf numFmtId="3" fontId="62" fillId="5" borderId="21" xfId="0" applyNumberFormat="1" applyFont="1" applyFill="1" applyBorder="1" applyAlignment="1">
      <alignment vertical="center"/>
    </xf>
    <xf numFmtId="0" fontId="2" fillId="0" borderId="21" xfId="0" applyFont="1" applyBorder="1" applyAlignment="1">
      <alignment vertical="center" wrapText="1"/>
    </xf>
    <xf numFmtId="0" fontId="61" fillId="0" borderId="0" xfId="0" applyFont="1" applyBorder="1" applyAlignment="1">
      <alignment horizontal="left" vertical="center" wrapText="1"/>
    </xf>
    <xf numFmtId="0" fontId="40" fillId="0" borderId="21" xfId="0" applyFont="1" applyBorder="1"/>
    <xf numFmtId="49" fontId="61" fillId="0" borderId="0" xfId="0" applyNumberFormat="1" applyFont="1" applyBorder="1" applyAlignment="1">
      <alignment horizontal="left" vertical="center"/>
    </xf>
    <xf numFmtId="0" fontId="40" fillId="0" borderId="21" xfId="0" applyFont="1" applyBorder="1" applyAlignment="1">
      <alignment vertical="center"/>
    </xf>
    <xf numFmtId="0" fontId="21" fillId="4" borderId="0" xfId="0" applyFont="1" applyFill="1" applyAlignment="1">
      <alignment horizontal="center"/>
    </xf>
    <xf numFmtId="0" fontId="53" fillId="4" borderId="0" xfId="10" applyFont="1" applyFill="1" applyAlignment="1">
      <alignment horizontal="center" vertical="center"/>
    </xf>
    <xf numFmtId="0" fontId="21" fillId="4" borderId="0" xfId="0" applyFont="1" applyFill="1" applyAlignment="1">
      <alignment vertical="center"/>
    </xf>
    <xf numFmtId="3" fontId="21" fillId="4" borderId="0" xfId="0" applyNumberFormat="1" applyFont="1" applyFill="1" applyAlignment="1">
      <alignment horizontal="right" vertical="center"/>
    </xf>
    <xf numFmtId="3" fontId="21" fillId="5" borderId="0" xfId="0" applyNumberFormat="1" applyFont="1" applyFill="1" applyAlignment="1">
      <alignment vertical="center"/>
    </xf>
    <xf numFmtId="3" fontId="75" fillId="0" borderId="0" xfId="0" applyNumberFormat="1" applyFont="1" applyAlignment="1">
      <alignment vertical="center"/>
    </xf>
    <xf numFmtId="3" fontId="37" fillId="4" borderId="0" xfId="0" applyNumberFormat="1" applyFont="1" applyFill="1" applyAlignment="1">
      <alignment horizontal="right" vertical="center"/>
    </xf>
    <xf numFmtId="0" fontId="21" fillId="4" borderId="18" xfId="0" applyFont="1" applyFill="1" applyBorder="1" applyAlignment="1">
      <alignment horizontal="left" vertical="center"/>
    </xf>
    <xf numFmtId="0" fontId="21" fillId="4" borderId="18" xfId="0" applyFont="1" applyFill="1" applyBorder="1" applyAlignment="1">
      <alignment vertical="center"/>
    </xf>
    <xf numFmtId="3" fontId="21" fillId="5" borderId="18" xfId="0" applyNumberFormat="1" applyFont="1" applyFill="1" applyBorder="1" applyAlignment="1">
      <alignment vertical="center"/>
    </xf>
    <xf numFmtId="3" fontId="21" fillId="4" borderId="18" xfId="0" applyNumberFormat="1" applyFont="1" applyFill="1" applyBorder="1" applyAlignment="1">
      <alignment horizontal="right" vertical="center"/>
    </xf>
    <xf numFmtId="0" fontId="21" fillId="4" borderId="20" xfId="0" applyFont="1" applyFill="1" applyBorder="1" applyAlignment="1">
      <alignment horizontal="left" vertical="center"/>
    </xf>
    <xf numFmtId="3" fontId="21" fillId="5" borderId="20" xfId="0" applyNumberFormat="1" applyFont="1" applyFill="1" applyBorder="1" applyAlignment="1">
      <alignment vertical="center"/>
    </xf>
    <xf numFmtId="3" fontId="37" fillId="4" borderId="20" xfId="0" applyNumberFormat="1" applyFont="1" applyFill="1" applyBorder="1" applyAlignment="1">
      <alignment horizontal="right" vertical="center"/>
    </xf>
    <xf numFmtId="0" fontId="62" fillId="4" borderId="18" xfId="0" applyFont="1" applyFill="1" applyBorder="1" applyAlignment="1">
      <alignment vertical="center"/>
    </xf>
    <xf numFmtId="3" fontId="62" fillId="4" borderId="18" xfId="0" applyNumberFormat="1" applyFont="1" applyFill="1" applyBorder="1" applyAlignment="1">
      <alignment horizontal="right" vertical="center"/>
    </xf>
    <xf numFmtId="0" fontId="62" fillId="0" borderId="20" xfId="0" applyFont="1" applyBorder="1" applyAlignment="1">
      <alignment horizontal="left" vertical="center"/>
    </xf>
    <xf numFmtId="0" fontId="61" fillId="4" borderId="20" xfId="0" applyFont="1" applyFill="1" applyBorder="1" applyAlignment="1">
      <alignment vertical="center"/>
    </xf>
    <xf numFmtId="0" fontId="62" fillId="4" borderId="0" xfId="0" applyFont="1" applyFill="1" applyAlignment="1">
      <alignment horizontal="center"/>
    </xf>
    <xf numFmtId="0" fontId="62" fillId="0" borderId="18" xfId="0" applyFont="1" applyBorder="1" applyAlignment="1">
      <alignment horizontal="left" vertical="top"/>
    </xf>
    <xf numFmtId="0" fontId="62" fillId="0" borderId="20" xfId="0" applyFont="1" applyBorder="1" applyAlignment="1">
      <alignment horizontal="left" vertical="top"/>
    </xf>
    <xf numFmtId="0" fontId="58" fillId="10" borderId="0" xfId="3" applyFont="1" applyFill="1" applyBorder="1" applyAlignment="1"/>
    <xf numFmtId="0" fontId="58" fillId="10" borderId="0" xfId="3" applyFont="1" applyFill="1" applyBorder="1" applyAlignment="1">
      <alignment horizontal="left" wrapText="1"/>
    </xf>
    <xf numFmtId="0" fontId="58" fillId="10" borderId="18" xfId="3" applyFont="1" applyFill="1" applyBorder="1" applyAlignment="1">
      <alignment horizontal="right" wrapText="1"/>
    </xf>
    <xf numFmtId="0" fontId="61" fillId="4" borderId="0" xfId="0" applyFont="1" applyFill="1"/>
    <xf numFmtId="0" fontId="61" fillId="0" borderId="0" xfId="0" applyFont="1" applyAlignment="1">
      <alignment vertical="center"/>
    </xf>
    <xf numFmtId="0" fontId="62" fillId="0" borderId="0" xfId="0" applyFont="1" applyBorder="1" applyAlignment="1">
      <alignment horizontal="left" vertical="center"/>
    </xf>
    <xf numFmtId="0" fontId="62" fillId="4" borderId="0" xfId="0" applyFont="1" applyFill="1" applyAlignment="1">
      <alignment horizontal="left" vertical="center"/>
    </xf>
    <xf numFmtId="0" fontId="61" fillId="4" borderId="0" xfId="0" applyFont="1" applyFill="1" applyAlignment="1">
      <alignment vertical="center"/>
    </xf>
    <xf numFmtId="3" fontId="69" fillId="4" borderId="0" xfId="12" applyNumberFormat="1" applyFont="1" applyFill="1" applyAlignment="1">
      <alignment horizontal="right" vertical="center"/>
    </xf>
    <xf numFmtId="3" fontId="76" fillId="0" borderId="0" xfId="0" applyNumberFormat="1" applyFont="1" applyAlignment="1">
      <alignment vertical="center"/>
    </xf>
    <xf numFmtId="0" fontId="58" fillId="9" borderId="0" xfId="0" applyFont="1" applyFill="1"/>
    <xf numFmtId="0" fontId="58" fillId="9" borderId="18" xfId="0" applyFont="1" applyFill="1" applyBorder="1" applyAlignment="1">
      <alignment horizontal="center"/>
    </xf>
    <xf numFmtId="0" fontId="62" fillId="4" borderId="20" xfId="0" applyFont="1" applyFill="1" applyBorder="1" applyAlignment="1">
      <alignment horizontal="left" vertical="center"/>
    </xf>
    <xf numFmtId="0" fontId="58" fillId="9" borderId="0" xfId="0" applyFont="1" applyFill="1" applyAlignment="1">
      <alignment horizontal="center"/>
    </xf>
    <xf numFmtId="0" fontId="58" fillId="9" borderId="23" xfId="0" applyFont="1" applyFill="1" applyBorder="1" applyAlignment="1">
      <alignment horizontal="center"/>
    </xf>
    <xf numFmtId="0" fontId="17" fillId="4" borderId="0" xfId="0" applyFont="1" applyFill="1" applyBorder="1" applyAlignment="1">
      <alignment horizontal="left" vertical="top"/>
    </xf>
    <xf numFmtId="0" fontId="20" fillId="4" borderId="0" xfId="0" applyFont="1" applyFill="1" applyBorder="1" applyAlignment="1">
      <alignment vertical="top"/>
    </xf>
    <xf numFmtId="41" fontId="62" fillId="5" borderId="18" xfId="1" applyFont="1" applyFill="1" applyBorder="1" applyAlignment="1">
      <alignment vertical="center"/>
    </xf>
    <xf numFmtId="0" fontId="58" fillId="9" borderId="0" xfId="0" applyFont="1" applyFill="1" applyAlignment="1">
      <alignment horizontal="left"/>
    </xf>
    <xf numFmtId="0" fontId="51" fillId="10" borderId="0" xfId="3" applyFont="1" applyFill="1" applyBorder="1" applyAlignment="1">
      <alignment horizontal="center" vertical="center" wrapText="1"/>
    </xf>
    <xf numFmtId="0" fontId="63" fillId="0" borderId="0" xfId="0" applyFont="1" applyAlignment="1">
      <alignment horizontal="center" vertical="center"/>
    </xf>
    <xf numFmtId="0" fontId="71" fillId="0" borderId="0" xfId="0" applyFont="1" applyBorder="1" applyAlignment="1">
      <alignment horizontal="left" vertical="center" wrapText="1"/>
    </xf>
    <xf numFmtId="14" fontId="63" fillId="0" borderId="0" xfId="0" applyNumberFormat="1" applyFont="1" applyAlignment="1">
      <alignment horizontal="center" vertical="center"/>
    </xf>
    <xf numFmtId="0" fontId="61" fillId="0" borderId="0" xfId="1" applyNumberFormat="1" applyFont="1" applyAlignment="1">
      <alignment horizontal="center" vertical="center"/>
    </xf>
    <xf numFmtId="0" fontId="61" fillId="0" borderId="0" xfId="0" applyFont="1" applyAlignment="1">
      <alignment horizontal="center" vertical="center"/>
    </xf>
    <xf numFmtId="41" fontId="61" fillId="0" borderId="0" xfId="1" applyFont="1" applyAlignment="1">
      <alignment horizontal="center" vertical="top"/>
    </xf>
    <xf numFmtId="0" fontId="62" fillId="0" borderId="0" xfId="0" applyFont="1" applyAlignment="1">
      <alignment vertical="top"/>
    </xf>
    <xf numFmtId="41" fontId="62" fillId="5" borderId="0" xfId="1" applyFont="1" applyFill="1" applyAlignment="1">
      <alignment vertical="top"/>
    </xf>
    <xf numFmtId="41" fontId="62" fillId="0" borderId="0" xfId="1" applyFont="1" applyAlignment="1">
      <alignment horizontal="center" vertical="top"/>
    </xf>
    <xf numFmtId="3" fontId="62" fillId="0" borderId="0" xfId="0" applyNumberFormat="1" applyFont="1" applyAlignment="1">
      <alignment horizontal="center" vertical="center"/>
    </xf>
    <xf numFmtId="3" fontId="61" fillId="0" borderId="0" xfId="0" applyNumberFormat="1" applyFont="1" applyAlignment="1">
      <alignment horizontal="center" vertical="center"/>
    </xf>
    <xf numFmtId="41" fontId="62" fillId="0" borderId="0" xfId="0" applyNumberFormat="1" applyFont="1" applyAlignment="1">
      <alignment vertical="top"/>
    </xf>
    <xf numFmtId="0" fontId="68" fillId="0" borderId="0" xfId="0" applyFont="1" applyAlignment="1">
      <alignment horizontal="left" vertical="top" wrapText="1"/>
    </xf>
    <xf numFmtId="0" fontId="65" fillId="0" borderId="0" xfId="0" applyFont="1" applyAlignment="1">
      <alignment horizontal="center" vertical="center"/>
    </xf>
    <xf numFmtId="0" fontId="74" fillId="0" borderId="0" xfId="0" applyFont="1" applyAlignment="1">
      <alignment vertical="center"/>
    </xf>
    <xf numFmtId="0" fontId="61" fillId="0" borderId="0" xfId="0" applyFont="1" applyAlignment="1">
      <alignment vertical="top" wrapText="1"/>
    </xf>
    <xf numFmtId="0" fontId="62" fillId="0" borderId="0" xfId="0" applyFont="1" applyAlignment="1">
      <alignment vertical="top" wrapText="1"/>
    </xf>
    <xf numFmtId="41" fontId="62" fillId="0" borderId="0" xfId="1" applyFont="1"/>
    <xf numFmtId="3" fontId="62" fillId="0" borderId="0" xfId="0" applyNumberFormat="1" applyFont="1" applyAlignment="1">
      <alignment horizontal="center" vertical="top"/>
    </xf>
    <xf numFmtId="41" fontId="62" fillId="5" borderId="0" xfId="1" applyFont="1" applyFill="1"/>
    <xf numFmtId="41" fontId="62" fillId="0" borderId="0" xfId="1" applyFont="1" applyAlignment="1">
      <alignment horizontal="center" vertical="top" wrapText="1"/>
    </xf>
    <xf numFmtId="0" fontId="62" fillId="0" borderId="0" xfId="0" applyFont="1" applyAlignment="1">
      <alignment horizontal="center" vertical="top"/>
    </xf>
    <xf numFmtId="0" fontId="68" fillId="0" borderId="0" xfId="0" applyFont="1" applyAlignment="1">
      <alignment vertical="top" wrapText="1"/>
    </xf>
    <xf numFmtId="3" fontId="62" fillId="0" borderId="0" xfId="0" applyNumberFormat="1" applyFont="1" applyAlignment="1">
      <alignment horizontal="right" vertical="top"/>
    </xf>
    <xf numFmtId="0" fontId="65" fillId="0" borderId="0" xfId="0" applyFont="1" applyAlignment="1">
      <alignment horizontal="left" vertical="top"/>
    </xf>
    <xf numFmtId="0" fontId="65" fillId="0" borderId="0" xfId="0" applyFont="1" applyAlignment="1">
      <alignment vertical="top"/>
    </xf>
    <xf numFmtId="4" fontId="77" fillId="4" borderId="0" xfId="0" applyNumberFormat="1" applyFont="1" applyFill="1" applyAlignment="1">
      <alignment horizontal="center" vertical="top"/>
    </xf>
    <xf numFmtId="14" fontId="77" fillId="4" borderId="0" xfId="0" applyNumberFormat="1" applyFont="1" applyFill="1" applyAlignment="1">
      <alignment horizontal="center" vertical="center"/>
    </xf>
    <xf numFmtId="0" fontId="61" fillId="0" borderId="0" xfId="0" applyFont="1" applyAlignment="1">
      <alignment horizontal="left" vertical="top"/>
    </xf>
    <xf numFmtId="3" fontId="62" fillId="5" borderId="0" xfId="0" applyNumberFormat="1" applyFont="1" applyFill="1"/>
    <xf numFmtId="0" fontId="61" fillId="0" borderId="0" xfId="0" applyFont="1" applyAlignment="1">
      <alignment horizontal="center" vertical="top"/>
    </xf>
    <xf numFmtId="3" fontId="61" fillId="0" borderId="0" xfId="0" applyNumberFormat="1" applyFont="1" applyAlignment="1">
      <alignment horizontal="center" vertical="top"/>
    </xf>
    <xf numFmtId="3" fontId="61" fillId="0" borderId="0" xfId="0" applyNumberFormat="1" applyFont="1" applyAlignment="1">
      <alignment horizontal="right" vertical="top"/>
    </xf>
    <xf numFmtId="9" fontId="62" fillId="0" borderId="0" xfId="0" applyNumberFormat="1" applyFont="1" applyAlignment="1">
      <alignment horizontal="center" vertical="top"/>
    </xf>
    <xf numFmtId="0" fontId="58" fillId="9" borderId="0" xfId="0" applyFont="1" applyFill="1" applyAlignment="1">
      <alignment vertical="center"/>
    </xf>
    <xf numFmtId="0" fontId="58" fillId="9" borderId="0" xfId="0" applyFont="1" applyFill="1" applyAlignment="1">
      <alignment horizontal="center" vertical="center"/>
    </xf>
    <xf numFmtId="14" fontId="58" fillId="9" borderId="0" xfId="0" applyNumberFormat="1" applyFont="1" applyFill="1" applyAlignment="1">
      <alignment horizontal="right" vertical="center"/>
    </xf>
    <xf numFmtId="0" fontId="58" fillId="9" borderId="0" xfId="0" applyFont="1" applyFill="1" applyAlignment="1">
      <alignment horizontal="center" vertical="top"/>
    </xf>
    <xf numFmtId="0" fontId="59" fillId="9" borderId="1" xfId="0" applyFont="1" applyFill="1" applyBorder="1"/>
    <xf numFmtId="168" fontId="58" fillId="9" borderId="2" xfId="0" applyNumberFormat="1" applyFont="1" applyFill="1" applyBorder="1" applyAlignment="1">
      <alignment horizontal="center" vertical="center"/>
    </xf>
    <xf numFmtId="168" fontId="58" fillId="9" borderId="20" xfId="0" applyNumberFormat="1" applyFont="1" applyFill="1" applyBorder="1" applyAlignment="1">
      <alignment horizontal="center" vertical="center"/>
    </xf>
    <xf numFmtId="0" fontId="62" fillId="0" borderId="18" xfId="0" applyFont="1" applyBorder="1" applyAlignment="1">
      <alignment vertical="top"/>
    </xf>
    <xf numFmtId="0" fontId="62" fillId="0" borderId="18" xfId="0" applyFont="1" applyBorder="1"/>
    <xf numFmtId="41" fontId="62" fillId="0" borderId="18" xfId="1" applyFont="1" applyBorder="1" applyAlignment="1">
      <alignment horizontal="center" vertical="top"/>
    </xf>
    <xf numFmtId="0" fontId="65" fillId="0" borderId="20" xfId="0" applyFont="1" applyBorder="1" applyAlignment="1">
      <alignment horizontal="left" vertical="top"/>
    </xf>
    <xf numFmtId="0" fontId="74" fillId="0" borderId="20" xfId="0" applyFont="1" applyBorder="1" applyAlignment="1">
      <alignment vertical="top"/>
    </xf>
    <xf numFmtId="3" fontId="61" fillId="5" borderId="20" xfId="0" applyNumberFormat="1" applyFont="1" applyFill="1" applyBorder="1" applyAlignment="1">
      <alignment vertical="top"/>
    </xf>
    <xf numFmtId="0" fontId="61" fillId="0" borderId="20" xfId="0" applyFont="1" applyBorder="1" applyAlignment="1">
      <alignment vertical="top"/>
    </xf>
    <xf numFmtId="3" fontId="61" fillId="0" borderId="20" xfId="0" applyNumberFormat="1" applyFont="1" applyBorder="1" applyAlignment="1">
      <alignment horizontal="center" vertical="top"/>
    </xf>
    <xf numFmtId="41" fontId="61" fillId="0" borderId="20" xfId="1" applyFont="1" applyBorder="1" applyAlignment="1">
      <alignment horizontal="center" vertical="top"/>
    </xf>
    <xf numFmtId="0" fontId="62" fillId="0" borderId="18" xfId="0" applyFont="1" applyBorder="1" applyAlignment="1">
      <alignment vertical="top" wrapText="1"/>
    </xf>
    <xf numFmtId="41" fontId="62" fillId="5" borderId="18" xfId="1" applyFont="1" applyFill="1" applyBorder="1"/>
    <xf numFmtId="0" fontId="61" fillId="0" borderId="20" xfId="0" applyFont="1" applyBorder="1" applyAlignment="1">
      <alignment vertical="top" wrapText="1"/>
    </xf>
    <xf numFmtId="0" fontId="61" fillId="0" borderId="18" xfId="0" applyFont="1" applyBorder="1" applyAlignment="1">
      <alignment horizontal="left" vertical="top"/>
    </xf>
    <xf numFmtId="0" fontId="61" fillId="0" borderId="18" xfId="0" applyFont="1" applyBorder="1" applyAlignment="1">
      <alignment vertical="top" wrapText="1"/>
    </xf>
    <xf numFmtId="3" fontId="62" fillId="5" borderId="18" xfId="0" applyNumberFormat="1" applyFont="1" applyFill="1" applyBorder="1"/>
    <xf numFmtId="9" fontId="61" fillId="0" borderId="18" xfId="2" applyFont="1" applyBorder="1" applyAlignment="1">
      <alignment horizontal="right"/>
    </xf>
    <xf numFmtId="0" fontId="65" fillId="0" borderId="18" xfId="0" applyFont="1" applyBorder="1" applyAlignment="1">
      <alignment horizontal="center" vertical="center" wrapText="1"/>
    </xf>
    <xf numFmtId="0" fontId="69" fillId="6" borderId="18" xfId="0" applyFont="1" applyFill="1" applyBorder="1" applyAlignment="1">
      <alignment vertical="center" wrapText="1"/>
    </xf>
    <xf numFmtId="0" fontId="65" fillId="0" borderId="20" xfId="0" applyFont="1" applyBorder="1" applyAlignment="1">
      <alignment horizontal="center" vertical="center" wrapText="1"/>
    </xf>
    <xf numFmtId="0" fontId="69" fillId="6" borderId="20" xfId="0" applyFont="1" applyFill="1" applyBorder="1" applyAlignment="1">
      <alignment vertical="center" wrapText="1"/>
    </xf>
    <xf numFmtId="0" fontId="65" fillId="4" borderId="0" xfId="0" applyFont="1" applyFill="1"/>
    <xf numFmtId="41" fontId="62" fillId="4" borderId="0" xfId="1" applyFont="1" applyFill="1" applyBorder="1" applyAlignment="1">
      <alignment vertical="center" wrapText="1"/>
    </xf>
    <xf numFmtId="0" fontId="65" fillId="4" borderId="0" xfId="0" applyFont="1" applyFill="1" applyBorder="1"/>
    <xf numFmtId="0" fontId="65" fillId="4" borderId="0" xfId="0" applyFont="1" applyFill="1" applyBorder="1" applyAlignment="1">
      <alignment vertical="center"/>
    </xf>
    <xf numFmtId="0" fontId="65" fillId="0" borderId="18" xfId="0" applyFont="1" applyBorder="1" applyAlignment="1">
      <alignment horizontal="left" vertical="top"/>
    </xf>
    <xf numFmtId="0" fontId="68" fillId="0" borderId="18" xfId="0" applyFont="1" applyBorder="1" applyAlignment="1">
      <alignment horizontal="left" vertical="center" wrapText="1" indent="2"/>
    </xf>
    <xf numFmtId="3" fontId="62" fillId="5" borderId="18" xfId="0" applyNumberFormat="1" applyFont="1" applyFill="1" applyBorder="1" applyAlignment="1">
      <alignment vertical="top"/>
    </xf>
    <xf numFmtId="0" fontId="65" fillId="4" borderId="18" xfId="0" applyFont="1" applyFill="1" applyBorder="1" applyAlignment="1">
      <alignment vertical="center" wrapText="1"/>
    </xf>
    <xf numFmtId="0" fontId="65" fillId="4" borderId="18" xfId="0" applyFont="1" applyFill="1" applyBorder="1" applyAlignment="1">
      <alignment horizontal="left" vertical="center"/>
    </xf>
    <xf numFmtId="1" fontId="61" fillId="0" borderId="18" xfId="0" applyNumberFormat="1" applyFont="1" applyBorder="1" applyAlignment="1">
      <alignment horizontal="left" vertical="center"/>
    </xf>
    <xf numFmtId="0" fontId="61" fillId="0" borderId="18" xfId="0" applyFont="1" applyBorder="1" applyAlignment="1">
      <alignment vertical="center"/>
    </xf>
    <xf numFmtId="1" fontId="61" fillId="0" borderId="20" xfId="0" applyNumberFormat="1" applyFont="1" applyBorder="1" applyAlignment="1">
      <alignment horizontal="left" vertical="center"/>
    </xf>
    <xf numFmtId="0" fontId="61" fillId="0" borderId="20" xfId="0" applyFont="1" applyBorder="1" applyAlignment="1">
      <alignment vertical="center"/>
    </xf>
    <xf numFmtId="3" fontId="62" fillId="5" borderId="20" xfId="0" applyNumberFormat="1" applyFont="1" applyFill="1" applyBorder="1" applyAlignment="1">
      <alignment vertical="center"/>
    </xf>
    <xf numFmtId="0" fontId="78" fillId="9" borderId="0" xfId="0" applyFont="1" applyFill="1" applyBorder="1" applyAlignment="1">
      <alignment horizontal="center" wrapText="1"/>
    </xf>
    <xf numFmtId="0" fontId="78" fillId="9" borderId="0" xfId="0" applyFont="1" applyFill="1" applyBorder="1" applyAlignment="1"/>
    <xf numFmtId="0" fontId="78" fillId="9" borderId="0" xfId="0" applyFont="1" applyFill="1" applyBorder="1" applyAlignment="1">
      <alignment wrapText="1"/>
    </xf>
    <xf numFmtId="0" fontId="62" fillId="4" borderId="18" xfId="0" applyFont="1" applyFill="1" applyBorder="1" applyAlignment="1">
      <alignment horizontal="left" vertical="center"/>
    </xf>
    <xf numFmtId="0" fontId="61" fillId="4" borderId="20" xfId="0" applyFont="1" applyFill="1" applyBorder="1" applyAlignment="1">
      <alignment horizontal="left" vertical="center"/>
    </xf>
    <xf numFmtId="0" fontId="62" fillId="4" borderId="0" xfId="0" applyFont="1" applyFill="1" applyAlignment="1">
      <alignment vertical="center" wrapText="1"/>
    </xf>
    <xf numFmtId="3" fontId="61" fillId="4" borderId="20" xfId="0" applyNumberFormat="1" applyFont="1" applyFill="1" applyBorder="1" applyAlignment="1">
      <alignment horizontal="right" vertical="center"/>
    </xf>
    <xf numFmtId="0" fontId="61" fillId="0" borderId="21" xfId="0" applyFont="1" applyBorder="1" applyAlignment="1">
      <alignment vertical="center"/>
    </xf>
    <xf numFmtId="3" fontId="62" fillId="0" borderId="21" xfId="0" applyNumberFormat="1" applyFont="1" applyBorder="1" applyAlignment="1">
      <alignment vertical="center"/>
    </xf>
    <xf numFmtId="0" fontId="68" fillId="0" borderId="0" xfId="0" applyFont="1" applyAlignment="1">
      <alignment vertical="center"/>
    </xf>
    <xf numFmtId="49" fontId="65" fillId="0" borderId="0" xfId="0" applyNumberFormat="1" applyFont="1" applyAlignment="1">
      <alignment horizontal="left" vertical="center"/>
    </xf>
    <xf numFmtId="49" fontId="65" fillId="0" borderId="18" xfId="0" applyNumberFormat="1" applyFont="1" applyBorder="1" applyAlignment="1">
      <alignment horizontal="left" vertical="center"/>
    </xf>
    <xf numFmtId="41" fontId="21" fillId="0" borderId="0" xfId="1" applyFont="1" applyFill="1" applyBorder="1" applyAlignment="1">
      <alignment vertical="center"/>
    </xf>
    <xf numFmtId="0" fontId="50" fillId="0" borderId="0" xfId="13" applyFont="1" applyBorder="1" applyAlignment="1">
      <alignment horizontal="left" vertical="center" wrapText="1"/>
    </xf>
    <xf numFmtId="0" fontId="37" fillId="4" borderId="20" xfId="0" applyFont="1" applyFill="1" applyBorder="1" applyAlignment="1">
      <alignment horizontal="right" vertical="center"/>
    </xf>
    <xf numFmtId="0" fontId="37" fillId="4" borderId="0" xfId="0" applyFont="1" applyFill="1" applyBorder="1" applyAlignment="1">
      <alignment horizontal="right" vertical="center"/>
    </xf>
    <xf numFmtId="0" fontId="20" fillId="0" borderId="0" xfId="8" applyFont="1" applyFill="1" applyBorder="1" applyAlignment="1">
      <alignment horizontal="left"/>
    </xf>
    <xf numFmtId="0" fontId="18" fillId="0" borderId="0" xfId="0" applyFont="1" applyBorder="1" applyAlignment="1">
      <alignment horizontal="left"/>
    </xf>
    <xf numFmtId="10" fontId="17" fillId="4" borderId="0" xfId="2" applyNumberFormat="1" applyFont="1" applyFill="1"/>
    <xf numFmtId="0" fontId="58" fillId="10" borderId="0" xfId="3" applyFont="1" applyFill="1" applyBorder="1" applyAlignment="1">
      <alignment horizontal="center" vertical="center" wrapText="1"/>
    </xf>
    <xf numFmtId="9" fontId="58" fillId="10" borderId="0" xfId="3" applyNumberFormat="1" applyFont="1" applyFill="1" applyBorder="1" applyAlignment="1">
      <alignment horizontal="right" wrapText="1"/>
    </xf>
    <xf numFmtId="0" fontId="58" fillId="10" borderId="30" xfId="3" applyFont="1" applyFill="1" applyBorder="1" applyAlignment="1">
      <alignment horizontal="center" wrapText="1"/>
    </xf>
    <xf numFmtId="9" fontId="58" fillId="10" borderId="18" xfId="3" applyNumberFormat="1" applyFont="1" applyFill="1" applyBorder="1" applyAlignment="1">
      <alignment horizontal="right" wrapText="1"/>
    </xf>
    <xf numFmtId="0" fontId="61" fillId="0" borderId="0" xfId="0" applyFont="1" applyAlignment="1">
      <alignment vertical="center"/>
    </xf>
    <xf numFmtId="0" fontId="20" fillId="0" borderId="0" xfId="0" applyFont="1" applyAlignment="1">
      <alignment horizontal="left" vertical="center"/>
    </xf>
    <xf numFmtId="3" fontId="20" fillId="4" borderId="0" xfId="0" applyNumberFormat="1" applyFont="1" applyFill="1" applyAlignment="1">
      <alignment vertical="center"/>
    </xf>
    <xf numFmtId="49" fontId="61" fillId="0" borderId="0" xfId="0" applyNumberFormat="1" applyFont="1" applyAlignment="1">
      <alignment horizontal="left" vertical="center"/>
    </xf>
    <xf numFmtId="3" fontId="61" fillId="0" borderId="0" xfId="0" applyNumberFormat="1" applyFont="1" applyAlignment="1">
      <alignment vertical="center"/>
    </xf>
    <xf numFmtId="41" fontId="71" fillId="0" borderId="20" xfId="19" applyFont="1" applyBorder="1" applyAlignment="1">
      <alignment horizontal="left" vertical="center"/>
    </xf>
    <xf numFmtId="0" fontId="37" fillId="0" borderId="0" xfId="0" applyFont="1" applyAlignment="1">
      <alignment horizontal="left" vertical="center"/>
    </xf>
    <xf numFmtId="3" fontId="62" fillId="0" borderId="0" xfId="19" applyNumberFormat="1" applyFont="1" applyAlignment="1">
      <alignment vertical="center"/>
    </xf>
    <xf numFmtId="0" fontId="61" fillId="0" borderId="0" xfId="0" applyFont="1" applyAlignment="1">
      <alignment horizontal="left" vertical="center"/>
    </xf>
    <xf numFmtId="0" fontId="58" fillId="10" borderId="18" xfId="3" applyFont="1" applyFill="1" applyBorder="1" applyAlignment="1">
      <alignment horizontal="center" wrapText="1"/>
    </xf>
    <xf numFmtId="3" fontId="61" fillId="0" borderId="21" xfId="19" applyNumberFormat="1" applyFont="1" applyBorder="1" applyAlignment="1">
      <alignment vertical="center"/>
    </xf>
    <xf numFmtId="3" fontId="61" fillId="0" borderId="0" xfId="19" applyNumberFormat="1" applyFont="1" applyAlignment="1">
      <alignment vertical="center"/>
    </xf>
    <xf numFmtId="0" fontId="65" fillId="0" borderId="0" xfId="0" applyFont="1" applyAlignment="1">
      <alignment horizontal="center" vertical="center" wrapText="1"/>
    </xf>
    <xf numFmtId="41" fontId="20" fillId="0" borderId="0" xfId="1" applyFont="1" applyAlignment="1">
      <alignment horizontal="center" vertical="top"/>
    </xf>
    <xf numFmtId="0" fontId="65" fillId="4" borderId="0" xfId="0" applyFont="1" applyFill="1" applyAlignment="1">
      <alignment horizontal="left" vertical="center" wrapText="1"/>
    </xf>
    <xf numFmtId="0" fontId="65" fillId="4" borderId="0" xfId="0" applyFont="1" applyFill="1" applyAlignment="1">
      <alignment vertical="center" wrapText="1"/>
    </xf>
    <xf numFmtId="0" fontId="65" fillId="0" borderId="0" xfId="0" applyFont="1" applyAlignment="1">
      <alignment horizontal="left" vertical="center"/>
    </xf>
    <xf numFmtId="0" fontId="68" fillId="0" borderId="0" xfId="0" applyFont="1" applyAlignment="1">
      <alignment horizontal="left" vertical="center" wrapText="1" indent="2"/>
    </xf>
    <xf numFmtId="0" fontId="65" fillId="4" borderId="0" xfId="0" applyFont="1" applyFill="1" applyAlignment="1">
      <alignment horizontal="left" vertical="center"/>
    </xf>
    <xf numFmtId="41" fontId="17" fillId="5" borderId="0" xfId="1" applyFont="1" applyFill="1" applyAlignment="1">
      <alignment vertical="top"/>
    </xf>
    <xf numFmtId="3" fontId="17" fillId="5" borderId="50" xfId="0" applyNumberFormat="1" applyFont="1" applyFill="1" applyBorder="1" applyAlignment="1">
      <alignment vertical="top"/>
    </xf>
    <xf numFmtId="41" fontId="17" fillId="4" borderId="0" xfId="1" applyFont="1" applyFill="1" applyBorder="1" applyAlignment="1">
      <alignment horizontal="center" vertical="center"/>
    </xf>
    <xf numFmtId="0" fontId="65" fillId="4" borderId="0" xfId="0" applyFont="1" applyFill="1" applyAlignment="1">
      <alignment horizontal="left" vertical="top" wrapText="1"/>
    </xf>
    <xf numFmtId="0" fontId="70" fillId="0" borderId="0" xfId="0" applyFont="1" applyAlignment="1">
      <alignment horizontal="left" vertical="center" wrapText="1" indent="2"/>
    </xf>
    <xf numFmtId="0" fontId="68" fillId="0" borderId="0" xfId="0" applyFont="1" applyAlignment="1">
      <alignment horizontal="left" vertical="center" wrapText="1" indent="4"/>
    </xf>
    <xf numFmtId="0" fontId="65" fillId="4" borderId="0" xfId="0" applyFont="1" applyFill="1" applyAlignment="1">
      <alignment horizontal="left" vertical="top"/>
    </xf>
    <xf numFmtId="9" fontId="20" fillId="0" borderId="2" xfId="2" applyFont="1" applyBorder="1" applyAlignment="1">
      <alignment vertical="top"/>
    </xf>
    <xf numFmtId="0" fontId="74" fillId="4" borderId="0" xfId="0" applyFont="1" applyFill="1" applyBorder="1"/>
    <xf numFmtId="0" fontId="48" fillId="4" borderId="0" xfId="0" applyFont="1" applyFill="1" applyAlignment="1">
      <alignment horizontal="left"/>
    </xf>
    <xf numFmtId="0" fontId="48" fillId="0" borderId="0" xfId="0" applyFont="1" applyAlignment="1">
      <alignment horizontal="left"/>
    </xf>
    <xf numFmtId="41" fontId="37" fillId="4" borderId="0" xfId="0" applyNumberFormat="1" applyFont="1" applyFill="1" applyBorder="1" applyAlignment="1">
      <alignment vertical="top"/>
    </xf>
    <xf numFmtId="41" fontId="37" fillId="4" borderId="20" xfId="0" applyNumberFormat="1" applyFont="1" applyFill="1" applyBorder="1" applyAlignment="1">
      <alignment vertical="top"/>
    </xf>
    <xf numFmtId="41" fontId="37" fillId="4" borderId="21" xfId="0" applyNumberFormat="1" applyFont="1" applyFill="1" applyBorder="1" applyAlignment="1">
      <alignment vertical="top"/>
    </xf>
    <xf numFmtId="0" fontId="21" fillId="0" borderId="0" xfId="0" applyFont="1" applyBorder="1" applyAlignment="1">
      <alignment vertical="top" wrapText="1"/>
    </xf>
    <xf numFmtId="41" fontId="50" fillId="0" borderId="0" xfId="8" applyNumberFormat="1" applyFont="1" applyFill="1" applyBorder="1" applyAlignment="1">
      <alignment vertical="center"/>
    </xf>
    <xf numFmtId="3" fontId="21" fillId="4" borderId="0" xfId="1" applyNumberFormat="1" applyFont="1" applyFill="1" applyAlignment="1">
      <alignment horizontal="right" vertical="top" wrapText="1"/>
    </xf>
    <xf numFmtId="3" fontId="21" fillId="4" borderId="18" xfId="1" applyNumberFormat="1" applyFont="1" applyFill="1" applyBorder="1" applyAlignment="1">
      <alignment horizontal="right" vertical="top" wrapText="1"/>
    </xf>
    <xf numFmtId="164" fontId="50" fillId="4" borderId="0" xfId="2" applyNumberFormat="1" applyFont="1" applyFill="1" applyBorder="1" applyAlignment="1" applyProtection="1">
      <alignment horizontal="right" vertical="center"/>
      <protection locked="0"/>
    </xf>
    <xf numFmtId="164" fontId="50" fillId="4" borderId="18" xfId="2" applyNumberFormat="1" applyFont="1" applyFill="1" applyBorder="1" applyAlignment="1" applyProtection="1">
      <alignment horizontal="right" vertical="center"/>
      <protection locked="0"/>
    </xf>
    <xf numFmtId="164" fontId="50" fillId="4" borderId="0" xfId="14" applyNumberFormat="1" applyFont="1" applyFill="1" applyBorder="1">
      <alignment horizontal="right" vertical="center"/>
      <protection locked="0"/>
    </xf>
    <xf numFmtId="164" fontId="50" fillId="4" borderId="18" xfId="14" applyNumberFormat="1" applyFont="1" applyFill="1" applyBorder="1">
      <alignment horizontal="right" vertical="center"/>
      <protection locked="0"/>
    </xf>
    <xf numFmtId="164" fontId="22" fillId="0" borderId="0" xfId="2" applyNumberFormat="1" applyFont="1" applyFill="1" applyBorder="1" applyAlignment="1">
      <alignment horizontal="right" vertical="center" wrapText="1"/>
    </xf>
    <xf numFmtId="164" fontId="17" fillId="4" borderId="0" xfId="1" applyNumberFormat="1" applyFont="1" applyFill="1" applyAlignment="1">
      <alignment horizontal="right"/>
    </xf>
    <xf numFmtId="164" fontId="17" fillId="4" borderId="0" xfId="2" applyNumberFormat="1" applyFont="1" applyFill="1" applyAlignment="1">
      <alignment horizontal="right"/>
    </xf>
    <xf numFmtId="164" fontId="17" fillId="4" borderId="0" xfId="16" applyNumberFormat="1" applyFont="1" applyFill="1" applyAlignment="1">
      <alignment horizontal="right"/>
    </xf>
    <xf numFmtId="164" fontId="17" fillId="0" borderId="0" xfId="2" applyNumberFormat="1" applyFont="1" applyFill="1" applyAlignment="1">
      <alignment horizontal="right"/>
    </xf>
    <xf numFmtId="41" fontId="21" fillId="0" borderId="21" xfId="0" applyNumberFormat="1" applyFont="1" applyBorder="1" applyAlignment="1">
      <alignment horizontal="right" vertical="center"/>
    </xf>
    <xf numFmtId="41" fontId="21" fillId="0" borderId="18" xfId="1" applyNumberFormat="1" applyFont="1" applyFill="1" applyBorder="1" applyAlignment="1">
      <alignment horizontal="right" vertical="center"/>
    </xf>
    <xf numFmtId="41" fontId="21" fillId="0" borderId="18" xfId="19" applyNumberFormat="1" applyFont="1" applyFill="1" applyBorder="1" applyAlignment="1">
      <alignment horizontal="right" vertical="center"/>
    </xf>
    <xf numFmtId="41" fontId="21" fillId="5" borderId="0" xfId="19" applyNumberFormat="1" applyFont="1" applyFill="1" applyBorder="1" applyAlignment="1">
      <alignment horizontal="right" vertical="center"/>
    </xf>
    <xf numFmtId="41" fontId="37" fillId="0" borderId="18" xfId="0" applyNumberFormat="1" applyFont="1" applyBorder="1" applyAlignment="1">
      <alignment horizontal="right" vertical="center"/>
    </xf>
    <xf numFmtId="41" fontId="71" fillId="0" borderId="20" xfId="19" applyNumberFormat="1" applyFont="1" applyBorder="1" applyAlignment="1">
      <alignment horizontal="right" vertical="center"/>
    </xf>
    <xf numFmtId="41" fontId="64" fillId="0" borderId="0" xfId="0" applyNumberFormat="1" applyFont="1" applyAlignment="1">
      <alignment horizontal="right" vertical="center"/>
    </xf>
    <xf numFmtId="41" fontId="21" fillId="5" borderId="18" xfId="19" applyNumberFormat="1" applyFont="1" applyFill="1" applyBorder="1" applyAlignment="1">
      <alignment horizontal="right" vertical="center"/>
    </xf>
    <xf numFmtId="0" fontId="21" fillId="4" borderId="0" xfId="0" applyFont="1" applyFill="1" applyAlignment="1">
      <alignment horizontal="center" vertical="center"/>
    </xf>
    <xf numFmtId="9" fontId="61" fillId="0" borderId="18" xfId="2" applyNumberFormat="1" applyFont="1" applyBorder="1" applyAlignment="1">
      <alignment horizontal="right"/>
    </xf>
    <xf numFmtId="3" fontId="61" fillId="0" borderId="20" xfId="0" applyNumberFormat="1" applyFont="1" applyBorder="1" applyAlignment="1">
      <alignment horizontal="right" vertical="top"/>
    </xf>
    <xf numFmtId="0" fontId="21" fillId="4" borderId="0" xfId="0" applyFont="1" applyFill="1" applyAlignment="1">
      <alignment horizontal="justify" vertical="top" wrapText="1"/>
    </xf>
    <xf numFmtId="0" fontId="43" fillId="9" borderId="0" xfId="5" applyFont="1" applyFill="1" applyBorder="1" applyAlignment="1">
      <alignment horizontal="left" vertical="center" wrapText="1"/>
    </xf>
    <xf numFmtId="0" fontId="44" fillId="11" borderId="0" xfId="5" applyFont="1" applyFill="1" applyBorder="1" applyAlignment="1" applyProtection="1">
      <alignment horizontal="left" vertical="center" wrapText="1"/>
    </xf>
    <xf numFmtId="0" fontId="51" fillId="10" borderId="0" xfId="3" applyFont="1" applyFill="1" applyBorder="1" applyAlignment="1">
      <alignment horizontal="center" wrapText="1"/>
    </xf>
    <xf numFmtId="0" fontId="51" fillId="10" borderId="18" xfId="3" applyFont="1" applyFill="1" applyBorder="1" applyAlignment="1">
      <alignment horizontal="center" wrapText="1"/>
    </xf>
    <xf numFmtId="0" fontId="51" fillId="10" borderId="0" xfId="3" applyFont="1" applyFill="1" applyBorder="1" applyAlignment="1">
      <alignment horizontal="center" vertical="center" wrapText="1"/>
    </xf>
    <xf numFmtId="0" fontId="51" fillId="10" borderId="18" xfId="3" applyFont="1" applyFill="1" applyBorder="1" applyAlignment="1">
      <alignment horizontal="center" vertical="center" wrapText="1"/>
    </xf>
    <xf numFmtId="0" fontId="55" fillId="9" borderId="0" xfId="0" applyFont="1" applyFill="1" applyAlignment="1">
      <alignment horizontal="left"/>
    </xf>
    <xf numFmtId="0" fontId="49" fillId="4" borderId="21" xfId="8" applyFont="1" applyFill="1" applyBorder="1" applyAlignment="1">
      <alignment horizontal="left" vertical="center" wrapText="1"/>
    </xf>
    <xf numFmtId="0" fontId="49" fillId="4" borderId="0" xfId="8" applyFont="1" applyFill="1" applyBorder="1" applyAlignment="1">
      <alignment horizontal="left" vertical="center" wrapText="1"/>
    </xf>
    <xf numFmtId="0" fontId="55" fillId="9" borderId="0" xfId="0" applyFont="1" applyFill="1" applyAlignment="1">
      <alignment horizontal="center" wrapText="1"/>
    </xf>
    <xf numFmtId="0" fontId="21" fillId="0" borderId="0" xfId="0" applyFont="1" applyAlignment="1">
      <alignment horizontal="left" vertical="top" wrapText="1"/>
    </xf>
    <xf numFmtId="0" fontId="55" fillId="9" borderId="0" xfId="0" applyFont="1" applyFill="1" applyBorder="1" applyAlignment="1">
      <alignment horizontal="center" wrapText="1"/>
    </xf>
    <xf numFmtId="0" fontId="55" fillId="9" borderId="21" xfId="0" applyFont="1" applyFill="1" applyBorder="1" applyAlignment="1">
      <alignment horizontal="center" wrapText="1"/>
    </xf>
    <xf numFmtId="0" fontId="55" fillId="9" borderId="18" xfId="0" applyFont="1" applyFill="1" applyBorder="1" applyAlignment="1">
      <alignment horizontal="center" wrapText="1"/>
    </xf>
    <xf numFmtId="0" fontId="55" fillId="9" borderId="18" xfId="0" applyFont="1" applyFill="1" applyBorder="1" applyAlignment="1">
      <alignment horizontal="center" vertical="center" wrapText="1"/>
    </xf>
    <xf numFmtId="0" fontId="55" fillId="9" borderId="18" xfId="0" applyFont="1" applyFill="1" applyBorder="1" applyAlignment="1">
      <alignment horizontal="center" vertical="center"/>
    </xf>
    <xf numFmtId="0" fontId="55" fillId="9" borderId="0" xfId="0" applyFont="1" applyFill="1" applyBorder="1" applyAlignment="1">
      <alignment horizontal="center" vertical="center"/>
    </xf>
    <xf numFmtId="0" fontId="55" fillId="9" borderId="0" xfId="11" applyFont="1" applyFill="1" applyAlignment="1">
      <alignment horizontal="left"/>
    </xf>
    <xf numFmtId="0" fontId="54" fillId="9" borderId="0" xfId="0" applyFont="1" applyFill="1" applyAlignment="1">
      <alignment horizontal="left"/>
    </xf>
    <xf numFmtId="0" fontId="58" fillId="10" borderId="0" xfId="3" applyFont="1" applyFill="1" applyBorder="1" applyAlignment="1">
      <alignment horizontal="center" wrapText="1"/>
    </xf>
    <xf numFmtId="0" fontId="58" fillId="10" borderId="18" xfId="3" applyFont="1" applyFill="1" applyBorder="1" applyAlignment="1">
      <alignment horizontal="center" wrapText="1"/>
    </xf>
    <xf numFmtId="0" fontId="58" fillId="10" borderId="0" xfId="3" applyFont="1" applyFill="1" applyBorder="1" applyAlignment="1">
      <alignment horizontal="center" vertical="center" wrapText="1"/>
    </xf>
    <xf numFmtId="0" fontId="58" fillId="10" borderId="18" xfId="3" applyFont="1" applyFill="1" applyBorder="1" applyAlignment="1">
      <alignment horizontal="center" vertical="center" wrapText="1"/>
    </xf>
    <xf numFmtId="0" fontId="58" fillId="10" borderId="0" xfId="3" applyFont="1" applyFill="1" applyBorder="1" applyAlignment="1">
      <alignment horizontal="center"/>
    </xf>
    <xf numFmtId="0" fontId="58" fillId="10" borderId="18" xfId="3" applyFont="1" applyFill="1" applyBorder="1" applyAlignment="1">
      <alignment horizontal="center"/>
    </xf>
    <xf numFmtId="0" fontId="58" fillId="9" borderId="18" xfId="0" applyFont="1" applyFill="1" applyBorder="1" applyAlignment="1">
      <alignment horizontal="center" vertical="center" wrapText="1"/>
    </xf>
    <xf numFmtId="9" fontId="58" fillId="10" borderId="0" xfId="3" applyNumberFormat="1" applyFont="1" applyFill="1" applyBorder="1" applyAlignment="1">
      <alignment horizontal="left"/>
    </xf>
    <xf numFmtId="9" fontId="58" fillId="10" borderId="21" xfId="3" applyNumberFormat="1" applyFont="1" applyFill="1" applyBorder="1" applyAlignment="1">
      <alignment horizontal="center" wrapText="1"/>
    </xf>
    <xf numFmtId="9" fontId="58" fillId="10" borderId="18" xfId="3" applyNumberFormat="1" applyFont="1" applyFill="1" applyBorder="1" applyAlignment="1">
      <alignment horizontal="center" wrapText="1"/>
    </xf>
    <xf numFmtId="9" fontId="58" fillId="10" borderId="0" xfId="3" applyNumberFormat="1" applyFont="1" applyFill="1" applyBorder="1" applyAlignment="1">
      <alignment horizontal="right" wrapText="1"/>
    </xf>
    <xf numFmtId="0" fontId="55" fillId="10" borderId="30" xfId="3" applyFont="1" applyFill="1" applyBorder="1" applyAlignment="1">
      <alignment horizontal="center" vertical="top"/>
    </xf>
    <xf numFmtId="0" fontId="55" fillId="10" borderId="0" xfId="3" applyFont="1" applyFill="1" applyBorder="1" applyAlignment="1">
      <alignment horizontal="center" vertical="top"/>
    </xf>
    <xf numFmtId="0" fontId="55" fillId="10" borderId="24" xfId="3" applyFont="1" applyFill="1" applyBorder="1" applyAlignment="1">
      <alignment horizontal="center" vertical="top"/>
    </xf>
    <xf numFmtId="0" fontId="55" fillId="10" borderId="30" xfId="3" applyFont="1" applyFill="1" applyBorder="1" applyAlignment="1">
      <alignment horizontal="center" wrapText="1"/>
    </xf>
    <xf numFmtId="0" fontId="55" fillId="10" borderId="27" xfId="3" applyFont="1" applyFill="1" applyBorder="1" applyAlignment="1">
      <alignment horizontal="center" wrapText="1"/>
    </xf>
    <xf numFmtId="0" fontId="55" fillId="10" borderId="25" xfId="3" applyFont="1" applyFill="1" applyBorder="1" applyAlignment="1">
      <alignment horizontal="center" wrapText="1"/>
    </xf>
    <xf numFmtId="0" fontId="55" fillId="10" borderId="0" xfId="3" applyFont="1" applyFill="1" applyBorder="1" applyAlignment="1">
      <alignment horizontal="left"/>
    </xf>
    <xf numFmtId="0" fontId="55" fillId="10" borderId="24" xfId="3" applyFont="1" applyFill="1" applyBorder="1" applyAlignment="1">
      <alignment horizontal="left"/>
    </xf>
    <xf numFmtId="0" fontId="55" fillId="10" borderId="33" xfId="3" applyFont="1" applyFill="1" applyBorder="1" applyAlignment="1">
      <alignment horizontal="center" vertical="top"/>
    </xf>
    <xf numFmtId="0" fontId="55" fillId="10" borderId="34" xfId="3" applyFont="1" applyFill="1" applyBorder="1" applyAlignment="1">
      <alignment horizontal="center" vertical="top"/>
    </xf>
    <xf numFmtId="0" fontId="55" fillId="10" borderId="32" xfId="3" applyFont="1" applyFill="1" applyBorder="1" applyAlignment="1">
      <alignment horizontal="center" wrapText="1"/>
    </xf>
    <xf numFmtId="0" fontId="55" fillId="10" borderId="35" xfId="3" applyFont="1" applyFill="1" applyBorder="1" applyAlignment="1">
      <alignment horizontal="center" wrapText="1"/>
    </xf>
    <xf numFmtId="0" fontId="55" fillId="10" borderId="28" xfId="3" applyFont="1" applyFill="1" applyBorder="1" applyAlignment="1">
      <alignment horizontal="center" wrapText="1"/>
    </xf>
    <xf numFmtId="0" fontId="55" fillId="10" borderId="21" xfId="3" applyFont="1" applyFill="1" applyBorder="1" applyAlignment="1">
      <alignment horizontal="center" vertical="top"/>
    </xf>
    <xf numFmtId="0" fontId="58" fillId="10" borderId="30" xfId="3" applyFont="1" applyFill="1" applyBorder="1" applyAlignment="1">
      <alignment horizontal="left" vertical="top"/>
    </xf>
    <xf numFmtId="0" fontId="58" fillId="10" borderId="0" xfId="3" applyFont="1" applyFill="1" applyBorder="1" applyAlignment="1">
      <alignment horizontal="left" vertical="top"/>
    </xf>
    <xf numFmtId="0" fontId="58" fillId="10" borderId="0" xfId="3" applyFont="1" applyFill="1" applyBorder="1" applyAlignment="1">
      <alignment horizontal="left"/>
    </xf>
    <xf numFmtId="0" fontId="58" fillId="10" borderId="33" xfId="3" applyFont="1" applyFill="1" applyBorder="1" applyAlignment="1">
      <alignment horizontal="left" vertical="top"/>
    </xf>
    <xf numFmtId="0" fontId="58" fillId="10" borderId="21" xfId="3" applyFont="1" applyFill="1" applyBorder="1" applyAlignment="1">
      <alignment horizontal="left" vertical="top"/>
    </xf>
    <xf numFmtId="0" fontId="58" fillId="10" borderId="37" xfId="3" applyFont="1" applyFill="1" applyBorder="1" applyAlignment="1">
      <alignment horizontal="left" wrapText="1"/>
    </xf>
    <xf numFmtId="0" fontId="58" fillId="10" borderId="20" xfId="3" applyFont="1" applyFill="1" applyBorder="1" applyAlignment="1">
      <alignment horizontal="left" wrapText="1"/>
    </xf>
    <xf numFmtId="0" fontId="58" fillId="10" borderId="33" xfId="3" applyFont="1" applyFill="1" applyBorder="1" applyAlignment="1">
      <alignment horizontal="center" wrapText="1"/>
    </xf>
    <xf numFmtId="0" fontId="58" fillId="10" borderId="30" xfId="3" applyFont="1" applyFill="1" applyBorder="1" applyAlignment="1">
      <alignment horizontal="center" wrapText="1"/>
    </xf>
    <xf numFmtId="0" fontId="58" fillId="10" borderId="25" xfId="3" applyFont="1" applyFill="1" applyBorder="1" applyAlignment="1">
      <alignment horizontal="center" wrapText="1"/>
    </xf>
    <xf numFmtId="0" fontId="58" fillId="10" borderId="21" xfId="3" applyFont="1" applyFill="1" applyBorder="1" applyAlignment="1">
      <alignment horizontal="center" vertical="center" wrapText="1"/>
    </xf>
    <xf numFmtId="41" fontId="62" fillId="0" borderId="0" xfId="1" applyFont="1" applyBorder="1" applyAlignment="1">
      <alignment vertical="center" wrapText="1"/>
    </xf>
    <xf numFmtId="41" fontId="61" fillId="0" borderId="21" xfId="1" applyFont="1" applyBorder="1" applyAlignment="1">
      <alignment vertical="center" wrapText="1"/>
    </xf>
    <xf numFmtId="41" fontId="61" fillId="0" borderId="20" xfId="1" applyFont="1" applyBorder="1" applyAlignment="1">
      <alignment vertical="center" wrapText="1"/>
    </xf>
    <xf numFmtId="41" fontId="62" fillId="0" borderId="18" xfId="1" applyFont="1" applyBorder="1" applyAlignment="1">
      <alignment vertical="center" wrapText="1"/>
    </xf>
    <xf numFmtId="0" fontId="58" fillId="10" borderId="37" xfId="3" applyFont="1" applyFill="1" applyBorder="1" applyAlignment="1">
      <alignment horizontal="center" vertical="center" wrapText="1"/>
    </xf>
    <xf numFmtId="0" fontId="58" fillId="10" borderId="31" xfId="3" applyFont="1" applyFill="1" applyBorder="1" applyAlignment="1">
      <alignment horizontal="center" vertical="center" wrapText="1"/>
    </xf>
    <xf numFmtId="0" fontId="58" fillId="10" borderId="20" xfId="3" applyFont="1" applyFill="1" applyBorder="1" applyAlignment="1">
      <alignment horizontal="center" vertical="center" wrapText="1"/>
    </xf>
    <xf numFmtId="41" fontId="62" fillId="0" borderId="21" xfId="1" applyFont="1" applyBorder="1" applyAlignment="1">
      <alignment vertical="center" wrapText="1"/>
    </xf>
    <xf numFmtId="0" fontId="58" fillId="10" borderId="33" xfId="3" applyFont="1" applyFill="1" applyBorder="1" applyAlignment="1">
      <alignment horizontal="center" vertical="center" wrapText="1"/>
    </xf>
    <xf numFmtId="0" fontId="58" fillId="10" borderId="25" xfId="3" applyFont="1" applyFill="1" applyBorder="1" applyAlignment="1">
      <alignment horizontal="center" vertical="center" wrapText="1"/>
    </xf>
    <xf numFmtId="0" fontId="58" fillId="10" borderId="38" xfId="3" applyFont="1" applyFill="1" applyBorder="1" applyAlignment="1">
      <alignment horizontal="center" vertical="center" wrapText="1"/>
    </xf>
    <xf numFmtId="0" fontId="58" fillId="10" borderId="34" xfId="3" applyFont="1" applyFill="1" applyBorder="1" applyAlignment="1">
      <alignment horizontal="center" vertical="center" wrapText="1"/>
    </xf>
    <xf numFmtId="0" fontId="42" fillId="0" borderId="0" xfId="0" applyFont="1" applyAlignment="1">
      <alignment horizontal="center" vertical="center"/>
    </xf>
    <xf numFmtId="0" fontId="58" fillId="10" borderId="30" xfId="3" applyFont="1" applyFill="1" applyBorder="1" applyAlignment="1">
      <alignment horizontal="center" vertical="center"/>
    </xf>
    <xf numFmtId="0" fontId="58" fillId="10" borderId="0" xfId="3" applyFont="1" applyFill="1" applyBorder="1" applyAlignment="1">
      <alignment horizontal="center" vertical="center"/>
    </xf>
    <xf numFmtId="0" fontId="58" fillId="10" borderId="15" xfId="3" applyFont="1" applyFill="1" applyBorder="1" applyAlignment="1">
      <alignment horizontal="center" vertical="center"/>
    </xf>
    <xf numFmtId="0" fontId="58" fillId="10" borderId="37" xfId="3" applyFont="1" applyFill="1" applyBorder="1" applyAlignment="1">
      <alignment horizontal="center" vertical="center"/>
    </xf>
    <xf numFmtId="0" fontId="58" fillId="10" borderId="20" xfId="3" applyFont="1" applyFill="1" applyBorder="1" applyAlignment="1">
      <alignment horizontal="center" vertical="center"/>
    </xf>
    <xf numFmtId="0" fontId="58" fillId="10" borderId="31" xfId="3" applyFont="1" applyFill="1" applyBorder="1" applyAlignment="1">
      <alignment horizontal="center" vertical="center"/>
    </xf>
    <xf numFmtId="0" fontId="55" fillId="10" borderId="35" xfId="3" applyFont="1" applyFill="1" applyBorder="1" applyAlignment="1">
      <alignment horizontal="center" vertical="top" wrapText="1"/>
    </xf>
    <xf numFmtId="0" fontId="55" fillId="10" borderId="28" xfId="3" applyFont="1" applyFill="1" applyBorder="1" applyAlignment="1">
      <alignment horizontal="center" vertical="top" wrapText="1"/>
    </xf>
    <xf numFmtId="0" fontId="55" fillId="10" borderId="25" xfId="3" applyFont="1" applyFill="1" applyBorder="1" applyAlignment="1">
      <alignment horizontal="left" vertical="center" wrapText="1"/>
    </xf>
    <xf numFmtId="0" fontId="55" fillId="10" borderId="18" xfId="3" applyFont="1" applyFill="1" applyBorder="1" applyAlignment="1">
      <alignment horizontal="left" vertical="center" wrapText="1"/>
    </xf>
    <xf numFmtId="0" fontId="55" fillId="10" borderId="0" xfId="3" applyFont="1" applyFill="1" applyBorder="1" applyAlignment="1">
      <alignment horizontal="left" wrapText="1"/>
    </xf>
    <xf numFmtId="0" fontId="55" fillId="10" borderId="33" xfId="3" applyFont="1" applyFill="1" applyBorder="1" applyAlignment="1">
      <alignment horizontal="center" wrapText="1"/>
    </xf>
    <xf numFmtId="0" fontId="58" fillId="10" borderId="32" xfId="3" applyFont="1" applyFill="1" applyBorder="1" applyAlignment="1">
      <alignment horizontal="center" wrapText="1"/>
    </xf>
    <xf numFmtId="0" fontId="58" fillId="10" borderId="35" xfId="3" applyFont="1" applyFill="1" applyBorder="1" applyAlignment="1">
      <alignment horizontal="center" wrapText="1"/>
    </xf>
    <xf numFmtId="0" fontId="58" fillId="10" borderId="28" xfId="3" applyFont="1" applyFill="1" applyBorder="1" applyAlignment="1">
      <alignment horizontal="center" wrapText="1"/>
    </xf>
    <xf numFmtId="0" fontId="58" fillId="10" borderId="30" xfId="3" applyFont="1" applyFill="1" applyBorder="1" applyAlignment="1">
      <alignment horizontal="center" vertical="center" wrapText="1"/>
    </xf>
    <xf numFmtId="0" fontId="58" fillId="10" borderId="24" xfId="3" applyFont="1" applyFill="1" applyBorder="1" applyAlignment="1">
      <alignment horizontal="center" vertical="center" wrapText="1"/>
    </xf>
    <xf numFmtId="0" fontId="58" fillId="10" borderId="23" xfId="3" applyFont="1" applyFill="1" applyBorder="1" applyAlignment="1">
      <alignment horizontal="center" vertical="center" wrapText="1"/>
    </xf>
    <xf numFmtId="0" fontId="58" fillId="10" borderId="45" xfId="3" applyFont="1" applyFill="1" applyBorder="1" applyAlignment="1">
      <alignment horizontal="center" vertical="center" wrapText="1"/>
    </xf>
    <xf numFmtId="0" fontId="58" fillId="10" borderId="6" xfId="3" applyFont="1" applyFill="1" applyBorder="1" applyAlignment="1">
      <alignment horizontal="center" vertical="center" wrapText="1"/>
    </xf>
    <xf numFmtId="0" fontId="58" fillId="10" borderId="41" xfId="3" applyFont="1" applyFill="1" applyBorder="1" applyAlignment="1">
      <alignment horizontal="center" vertical="center" wrapText="1"/>
    </xf>
    <xf numFmtId="0" fontId="58" fillId="10" borderId="7" xfId="3" applyFont="1" applyFill="1" applyBorder="1" applyAlignment="1">
      <alignment horizontal="center" vertical="center" wrapText="1"/>
    </xf>
    <xf numFmtId="0" fontId="58" fillId="10" borderId="4" xfId="3" applyFont="1" applyFill="1" applyBorder="1" applyAlignment="1">
      <alignment horizontal="center" vertical="center" wrapText="1"/>
    </xf>
    <xf numFmtId="0" fontId="58" fillId="10" borderId="40" xfId="3" applyFont="1" applyFill="1" applyBorder="1" applyAlignment="1">
      <alignment horizontal="center" vertical="center" wrapText="1"/>
    </xf>
    <xf numFmtId="0" fontId="58" fillId="10" borderId="39" xfId="3" applyFont="1" applyFill="1" applyBorder="1" applyAlignment="1">
      <alignment horizontal="center" vertical="center" wrapText="1"/>
    </xf>
    <xf numFmtId="0" fontId="58" fillId="10" borderId="43" xfId="3" applyFont="1" applyFill="1" applyBorder="1" applyAlignment="1">
      <alignment horizontal="center" vertical="center" wrapText="1"/>
    </xf>
    <xf numFmtId="0" fontId="58" fillId="10" borderId="44" xfId="3" applyFont="1" applyFill="1" applyBorder="1" applyAlignment="1">
      <alignment horizontal="center" vertical="center" wrapText="1"/>
    </xf>
    <xf numFmtId="0" fontId="58" fillId="10" borderId="42" xfId="3" applyFont="1" applyFill="1" applyBorder="1" applyAlignment="1">
      <alignment horizontal="center" vertical="center" wrapText="1"/>
    </xf>
    <xf numFmtId="0" fontId="58" fillId="10" borderId="35" xfId="3" applyFont="1" applyFill="1" applyBorder="1" applyAlignment="1">
      <alignment horizontal="center" vertical="center" wrapText="1"/>
    </xf>
    <xf numFmtId="0" fontId="58" fillId="10" borderId="30" xfId="3" applyFont="1" applyFill="1" applyBorder="1" applyAlignment="1">
      <alignment horizontal="right" vertical="top" wrapText="1"/>
    </xf>
    <xf numFmtId="0" fontId="58" fillId="10" borderId="25" xfId="3" applyFont="1" applyFill="1" applyBorder="1" applyAlignment="1">
      <alignment horizontal="right" vertical="top" wrapText="1"/>
    </xf>
    <xf numFmtId="0" fontId="58" fillId="10" borderId="36" xfId="3" applyFont="1" applyFill="1" applyBorder="1" applyAlignment="1">
      <alignment horizontal="center" vertical="center" wrapText="1"/>
    </xf>
    <xf numFmtId="0" fontId="58" fillId="10" borderId="8" xfId="3" applyFont="1" applyFill="1" applyBorder="1" applyAlignment="1">
      <alignment horizontal="left" wrapText="1"/>
    </xf>
    <xf numFmtId="0" fontId="58" fillId="10" borderId="9" xfId="3" applyFont="1" applyFill="1" applyBorder="1" applyAlignment="1">
      <alignment horizontal="left" wrapText="1"/>
    </xf>
    <xf numFmtId="0" fontId="58" fillId="10" borderId="10" xfId="3" applyFont="1" applyFill="1" applyBorder="1" applyAlignment="1">
      <alignment horizontal="left" wrapText="1"/>
    </xf>
    <xf numFmtId="0" fontId="58" fillId="10" borderId="11" xfId="3" applyFont="1" applyFill="1" applyBorder="1" applyAlignment="1">
      <alignment horizontal="left" wrapText="1"/>
    </xf>
    <xf numFmtId="0" fontId="58" fillId="10" borderId="12" xfId="3" applyFont="1" applyFill="1" applyBorder="1" applyAlignment="1">
      <alignment horizontal="left" wrapText="1"/>
    </xf>
    <xf numFmtId="0" fontId="58" fillId="10" borderId="13" xfId="3" applyFont="1" applyFill="1" applyBorder="1" applyAlignment="1">
      <alignment horizontal="left" wrapText="1"/>
    </xf>
    <xf numFmtId="0" fontId="58" fillId="10" borderId="48" xfId="3" applyFont="1" applyFill="1" applyBorder="1" applyAlignment="1">
      <alignment horizontal="center" vertical="top" wrapText="1"/>
    </xf>
    <xf numFmtId="0" fontId="58" fillId="10" borderId="47" xfId="3" applyFont="1" applyFill="1" applyBorder="1" applyAlignment="1">
      <alignment horizontal="center" vertical="top" wrapText="1"/>
    </xf>
    <xf numFmtId="0" fontId="58" fillId="10" borderId="49" xfId="3" applyFont="1" applyFill="1" applyBorder="1" applyAlignment="1">
      <alignment horizontal="center" vertical="top" wrapText="1"/>
    </xf>
    <xf numFmtId="0" fontId="58" fillId="10" borderId="46" xfId="3" applyFont="1" applyFill="1" applyBorder="1" applyAlignment="1">
      <alignment horizontal="center" vertical="top" wrapText="1"/>
    </xf>
    <xf numFmtId="0" fontId="58" fillId="10" borderId="33" xfId="3" applyFont="1" applyFill="1" applyBorder="1" applyAlignment="1">
      <alignment horizontal="center" vertical="top" wrapText="1"/>
    </xf>
    <xf numFmtId="0" fontId="58" fillId="10" borderId="21" xfId="3" applyFont="1" applyFill="1" applyBorder="1" applyAlignment="1">
      <alignment horizontal="center" vertical="top" wrapText="1"/>
    </xf>
    <xf numFmtId="0" fontId="58" fillId="10" borderId="36" xfId="3" applyFont="1" applyFill="1" applyBorder="1" applyAlignment="1">
      <alignment horizontal="center" vertical="top" wrapText="1"/>
    </xf>
    <xf numFmtId="0" fontId="58" fillId="10" borderId="30" xfId="3" applyFont="1" applyFill="1" applyBorder="1" applyAlignment="1">
      <alignment horizontal="center" vertical="top" wrapText="1"/>
    </xf>
    <xf numFmtId="0" fontId="58" fillId="10" borderId="25" xfId="3" applyFont="1" applyFill="1" applyBorder="1" applyAlignment="1">
      <alignment horizontal="center" vertical="top" wrapText="1"/>
    </xf>
    <xf numFmtId="9" fontId="58" fillId="10" borderId="0" xfId="3" applyNumberFormat="1" applyFont="1" applyFill="1" applyBorder="1" applyAlignment="1">
      <alignment horizontal="center" wrapText="1"/>
    </xf>
    <xf numFmtId="0" fontId="58" fillId="10" borderId="0" xfId="3" applyFont="1" applyFill="1" applyBorder="1" applyAlignment="1">
      <alignment horizontal="left" wrapText="1"/>
    </xf>
    <xf numFmtId="0" fontId="55" fillId="9" borderId="0" xfId="0" applyFont="1" applyFill="1" applyAlignment="1">
      <alignment horizontal="left" wrapText="1"/>
    </xf>
    <xf numFmtId="9" fontId="58" fillId="10" borderId="0" xfId="3" applyNumberFormat="1" applyFont="1" applyFill="1" applyBorder="1" applyAlignment="1">
      <alignment horizontal="right"/>
    </xf>
    <xf numFmtId="9" fontId="58" fillId="10" borderId="18" xfId="3" applyNumberFormat="1" applyFont="1" applyFill="1" applyBorder="1" applyAlignment="1">
      <alignment horizontal="right"/>
    </xf>
    <xf numFmtId="9" fontId="58" fillId="10" borderId="18" xfId="3" applyNumberFormat="1" applyFont="1" applyFill="1" applyBorder="1" applyAlignment="1">
      <alignment horizontal="right" wrapText="1"/>
    </xf>
    <xf numFmtId="0" fontId="58" fillId="10" borderId="1" xfId="3" applyFont="1" applyFill="1" applyBorder="1" applyAlignment="1">
      <alignment horizontal="center" vertical="center" wrapText="1"/>
    </xf>
    <xf numFmtId="9" fontId="58" fillId="10" borderId="0" xfId="3" applyNumberFormat="1" applyFont="1" applyFill="1" applyBorder="1" applyAlignment="1">
      <alignment horizontal="center"/>
    </xf>
    <xf numFmtId="9" fontId="58" fillId="10" borderId="18" xfId="3" applyNumberFormat="1" applyFont="1" applyFill="1" applyBorder="1" applyAlignment="1">
      <alignment horizontal="center"/>
    </xf>
    <xf numFmtId="0" fontId="58" fillId="9" borderId="0" xfId="0" applyFont="1" applyFill="1" applyAlignment="1">
      <alignment horizontal="center"/>
    </xf>
    <xf numFmtId="0" fontId="58" fillId="9" borderId="5" xfId="0" applyFont="1" applyFill="1" applyBorder="1" applyAlignment="1">
      <alignment horizontal="center"/>
    </xf>
    <xf numFmtId="4" fontId="58" fillId="9" borderId="0" xfId="0" applyNumberFormat="1" applyFont="1" applyFill="1" applyBorder="1" applyAlignment="1">
      <alignment horizontal="center" vertical="top"/>
    </xf>
    <xf numFmtId="0" fontId="71" fillId="0" borderId="0" xfId="0" applyFont="1" applyBorder="1" applyAlignment="1">
      <alignment horizontal="left" vertical="center" wrapText="1"/>
    </xf>
    <xf numFmtId="0" fontId="58" fillId="9" borderId="3" xfId="0" applyFont="1" applyFill="1" applyBorder="1" applyAlignment="1">
      <alignment horizontal="center" vertical="center"/>
    </xf>
    <xf numFmtId="0" fontId="58" fillId="9" borderId="18" xfId="0" applyFont="1" applyFill="1" applyBorder="1" applyAlignment="1">
      <alignment horizontal="center" vertical="center"/>
    </xf>
    <xf numFmtId="0" fontId="58" fillId="9" borderId="0" xfId="0" applyFont="1" applyFill="1" applyAlignment="1">
      <alignment vertical="center"/>
    </xf>
    <xf numFmtId="0" fontId="61" fillId="0" borderId="0" xfId="0" applyFont="1" applyAlignment="1">
      <alignment horizontal="left"/>
    </xf>
    <xf numFmtId="0" fontId="61" fillId="0" borderId="0" xfId="0" applyFont="1" applyAlignment="1">
      <alignment vertical="top"/>
    </xf>
    <xf numFmtId="0" fontId="62" fillId="0" borderId="0" xfId="0" applyFont="1" applyAlignment="1">
      <alignment horizontal="left" vertical="top" wrapText="1"/>
    </xf>
    <xf numFmtId="0" fontId="61" fillId="0" borderId="0" xfId="0" applyFont="1" applyAlignment="1">
      <alignment vertical="top" wrapText="1"/>
    </xf>
    <xf numFmtId="0" fontId="58" fillId="9" borderId="0" xfId="0" applyFont="1" applyFill="1" applyAlignment="1">
      <alignment horizontal="right" vertical="center"/>
    </xf>
    <xf numFmtId="0" fontId="62" fillId="0" borderId="0" xfId="0" applyFont="1" applyAlignment="1">
      <alignment vertical="top"/>
    </xf>
    <xf numFmtId="0" fontId="68" fillId="0" borderId="0" xfId="0" applyFont="1" applyAlignment="1">
      <alignment vertical="center"/>
    </xf>
    <xf numFmtId="0" fontId="61" fillId="0" borderId="0" xfId="0" applyFont="1" applyAlignment="1">
      <alignment vertical="center"/>
    </xf>
    <xf numFmtId="3" fontId="20" fillId="4" borderId="0" xfId="1" applyNumberFormat="1" applyFont="1" applyFill="1" applyBorder="1" applyAlignment="1">
      <alignment vertical="center" wrapText="1"/>
    </xf>
    <xf numFmtId="3" fontId="20" fillId="4" borderId="0" xfId="1" applyNumberFormat="1" applyFont="1" applyFill="1" applyBorder="1" applyAlignment="1">
      <alignment horizontal="center" vertical="center"/>
    </xf>
    <xf numFmtId="3" fontId="14" fillId="0" borderId="0" xfId="1" applyNumberFormat="1" applyFont="1" applyBorder="1" applyAlignment="1">
      <alignment vertical="center"/>
    </xf>
    <xf numFmtId="3" fontId="14" fillId="0" borderId="0" xfId="1" applyNumberFormat="1" applyFont="1" applyBorder="1" applyAlignment="1">
      <alignment horizontal="center" vertical="center" wrapText="1"/>
    </xf>
    <xf numFmtId="3" fontId="20" fillId="4" borderId="0" xfId="1" applyNumberFormat="1" applyFont="1" applyFill="1" applyBorder="1" applyAlignment="1">
      <alignment horizontal="center" vertical="center" wrapText="1"/>
    </xf>
    <xf numFmtId="3" fontId="61" fillId="4" borderId="0" xfId="1" applyNumberFormat="1" applyFont="1" applyFill="1" applyBorder="1" applyAlignment="1">
      <alignment vertical="center" wrapText="1"/>
    </xf>
    <xf numFmtId="3" fontId="65" fillId="0" borderId="0" xfId="1" applyNumberFormat="1" applyFont="1" applyBorder="1" applyAlignment="1">
      <alignment vertical="center" wrapText="1"/>
    </xf>
    <xf numFmtId="3" fontId="17" fillId="5" borderId="0" xfId="1" applyNumberFormat="1" applyFont="1" applyFill="1" applyAlignment="1">
      <alignment vertical="top"/>
    </xf>
    <xf numFmtId="3" fontId="14" fillId="0" borderId="0" xfId="1" applyNumberFormat="1" applyFont="1" applyBorder="1" applyAlignment="1">
      <alignment vertical="center" wrapText="1"/>
    </xf>
    <xf numFmtId="3" fontId="7" fillId="12" borderId="0" xfId="1" applyNumberFormat="1" applyFill="1" applyAlignment="1">
      <alignment vertical="center"/>
    </xf>
    <xf numFmtId="3" fontId="20" fillId="0" borderId="2" xfId="1" applyNumberFormat="1" applyFont="1" applyBorder="1" applyAlignment="1">
      <alignment vertical="top"/>
    </xf>
    <xf numFmtId="3" fontId="17" fillId="4" borderId="0" xfId="1" applyNumberFormat="1" applyFont="1" applyFill="1" applyBorder="1" applyAlignment="1">
      <alignment horizontal="right" vertical="center" wrapText="1"/>
    </xf>
    <xf numFmtId="3" fontId="17" fillId="4" borderId="0" xfId="1" applyNumberFormat="1" applyFont="1" applyFill="1" applyBorder="1" applyAlignment="1">
      <alignment horizontal="right" vertical="center"/>
    </xf>
    <xf numFmtId="3" fontId="60" fillId="4" borderId="0" xfId="1" applyNumberFormat="1" applyFont="1" applyFill="1" applyBorder="1" applyAlignment="1">
      <alignment horizontal="right" vertical="center" wrapText="1"/>
    </xf>
    <xf numFmtId="3" fontId="65" fillId="0" borderId="0" xfId="1" applyNumberFormat="1" applyFont="1" applyBorder="1" applyAlignment="1">
      <alignment horizontal="right" vertical="center" wrapText="1"/>
    </xf>
    <xf numFmtId="3" fontId="65" fillId="4" borderId="0" xfId="1" applyNumberFormat="1" applyFont="1" applyFill="1" applyBorder="1" applyAlignment="1">
      <alignment horizontal="right" vertical="center" wrapText="1"/>
    </xf>
    <xf numFmtId="3" fontId="65" fillId="0" borderId="0" xfId="1" applyNumberFormat="1" applyFont="1" applyAlignment="1">
      <alignment horizontal="right"/>
    </xf>
    <xf numFmtId="3" fontId="60" fillId="4" borderId="0" xfId="1" quotePrefix="1" applyNumberFormat="1" applyFont="1" applyFill="1" applyBorder="1" applyAlignment="1">
      <alignment horizontal="right" vertical="center" wrapText="1"/>
    </xf>
    <xf numFmtId="3" fontId="17" fillId="5" borderId="0" xfId="1" applyNumberFormat="1" applyFont="1" applyFill="1" applyAlignment="1">
      <alignment horizontal="right" vertical="top"/>
    </xf>
    <xf numFmtId="3" fontId="14" fillId="0" borderId="0" xfId="1" applyNumberFormat="1" applyFont="1" applyBorder="1" applyAlignment="1">
      <alignment horizontal="right" vertical="center" wrapText="1"/>
    </xf>
    <xf numFmtId="3" fontId="14" fillId="4" borderId="0" xfId="1" applyNumberFormat="1" applyFont="1" applyFill="1" applyBorder="1" applyAlignment="1">
      <alignment horizontal="right" vertical="center" wrapText="1"/>
    </xf>
    <xf numFmtId="3" fontId="65" fillId="0" borderId="0" xfId="1" applyNumberFormat="1" applyFont="1" applyBorder="1" applyAlignment="1">
      <alignment horizontal="right" vertical="center" wrapText="1"/>
    </xf>
    <xf numFmtId="3" fontId="69" fillId="4" borderId="0" xfId="1" applyNumberFormat="1" applyFont="1" applyFill="1" applyBorder="1" applyAlignment="1">
      <alignment horizontal="right" vertical="center" wrapText="1"/>
    </xf>
    <xf numFmtId="3" fontId="62" fillId="4" borderId="0" xfId="1" applyNumberFormat="1" applyFont="1" applyFill="1" applyBorder="1" applyAlignment="1">
      <alignment horizontal="right" vertical="center" wrapText="1"/>
    </xf>
    <xf numFmtId="3" fontId="62" fillId="4" borderId="0" xfId="1" quotePrefix="1" applyNumberFormat="1" applyFont="1" applyFill="1" applyBorder="1" applyAlignment="1">
      <alignment horizontal="right" vertical="center" wrapText="1"/>
    </xf>
    <xf numFmtId="3" fontId="20" fillId="0" borderId="2" xfId="0" applyNumberFormat="1" applyFont="1" applyBorder="1" applyAlignment="1">
      <alignment horizontal="right" vertical="top"/>
    </xf>
  </cellXfs>
  <cellStyles count="20">
    <cellStyle name="=C:\WINNT35\SYSTEM32\COMMAND.COM" xfId="13" xr:uid="{BC5519F0-7948-4BBE-BD11-C526CC5A4CED}"/>
    <cellStyle name="Comma [0]" xfId="1" builtinId="6"/>
    <cellStyle name="Comma [0] 2" xfId="16" xr:uid="{A41D479F-EA79-44F6-8E4E-833ACCD828F4}"/>
    <cellStyle name="Comma [0] 3" xfId="19" xr:uid="{ABB33A63-DAF2-455D-A64E-89D028688481}"/>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39">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4583AF"/>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Arion - Bláir tónar">
      <a:dk1>
        <a:srgbClr val="000000"/>
      </a:dk1>
      <a:lt1>
        <a:srgbClr val="FFFFFF"/>
      </a:lt1>
      <a:dk2>
        <a:srgbClr val="262626"/>
      </a:dk2>
      <a:lt2>
        <a:srgbClr val="F2F2FF"/>
      </a:lt2>
      <a:accent1>
        <a:srgbClr val="23313D"/>
      </a:accent1>
      <a:accent2>
        <a:srgbClr val="223C52"/>
      </a:accent2>
      <a:accent3>
        <a:srgbClr val="005AB4"/>
      </a:accent3>
      <a:accent4>
        <a:srgbClr val="839EAE"/>
      </a:accent4>
      <a:accent5>
        <a:srgbClr val="7CAACC"/>
      </a:accent5>
      <a:accent6>
        <a:srgbClr val="D3E3EA"/>
      </a:accent6>
      <a:hlink>
        <a:srgbClr val="005AB4"/>
      </a:hlink>
      <a:folHlink>
        <a:srgbClr val="374751"/>
      </a:folHlink>
    </a:clrScheme>
    <a:fontScheme name="Custom 1">
      <a:majorFont>
        <a:latin typeface="Suisse intl"/>
        <a:ea typeface=""/>
        <a:cs typeface=""/>
      </a:majorFont>
      <a:minorFont>
        <a:latin typeface="Suisse intl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theme="8" tint="-0.249977111117893"/>
  </sheetPr>
  <dimension ref="A1:L54"/>
  <sheetViews>
    <sheetView showGridLines="0" tabSelected="1" workbookViewId="0">
      <selection sqref="A1:A2"/>
    </sheetView>
  </sheetViews>
  <sheetFormatPr defaultColWidth="9.1328125" defaultRowHeight="13.5"/>
  <cols>
    <col min="1" max="1" width="44.86328125" style="61" customWidth="1"/>
    <col min="2" max="6" width="9" style="61" customWidth="1"/>
    <col min="7" max="7" width="40.1328125" style="61" customWidth="1"/>
    <col min="8" max="16384" width="9.1328125" style="61"/>
  </cols>
  <sheetData>
    <row r="1" spans="1:12" ht="15.75" customHeight="1">
      <c r="A1" s="717" t="s">
        <v>780</v>
      </c>
      <c r="B1" s="207"/>
      <c r="C1" s="207"/>
      <c r="D1" s="207"/>
      <c r="E1" s="207"/>
      <c r="F1" s="207"/>
      <c r="G1" s="47"/>
    </row>
    <row r="2" spans="1:12" ht="14.25">
      <c r="A2" s="717"/>
      <c r="B2" s="208"/>
      <c r="C2" s="208"/>
      <c r="D2" s="208"/>
      <c r="E2" s="208"/>
      <c r="F2" s="208"/>
      <c r="G2" s="47"/>
    </row>
    <row r="3" spans="1:12" ht="14.25">
      <c r="A3" s="62"/>
      <c r="B3" s="63"/>
      <c r="C3" s="63"/>
      <c r="D3" s="63"/>
      <c r="E3" s="63"/>
      <c r="F3" s="63"/>
      <c r="G3" s="47"/>
    </row>
    <row r="4" spans="1:12" ht="15" customHeight="1">
      <c r="A4" s="716" t="s">
        <v>781</v>
      </c>
      <c r="B4" s="716"/>
      <c r="C4" s="716"/>
      <c r="D4" s="716"/>
      <c r="E4" s="716"/>
      <c r="F4" s="716"/>
      <c r="G4"/>
      <c r="H4"/>
      <c r="I4"/>
      <c r="J4"/>
      <c r="K4"/>
      <c r="L4"/>
    </row>
    <row r="5" spans="1:12" ht="14.25">
      <c r="A5" s="716"/>
      <c r="B5" s="716"/>
      <c r="C5" s="716"/>
      <c r="D5" s="716"/>
      <c r="E5" s="716"/>
      <c r="F5" s="716"/>
      <c r="G5"/>
      <c r="H5"/>
      <c r="I5"/>
      <c r="J5"/>
      <c r="K5"/>
      <c r="L5"/>
    </row>
    <row r="6" spans="1:12" ht="14.25">
      <c r="A6" s="716"/>
      <c r="B6" s="716"/>
      <c r="C6" s="716"/>
      <c r="D6" s="716"/>
      <c r="E6" s="716"/>
      <c r="F6" s="716"/>
      <c r="G6"/>
      <c r="H6"/>
      <c r="I6"/>
      <c r="J6"/>
      <c r="K6"/>
      <c r="L6"/>
    </row>
    <row r="7" spans="1:12" ht="14.25">
      <c r="A7" s="716"/>
      <c r="B7" s="716"/>
      <c r="C7" s="716"/>
      <c r="D7" s="716"/>
      <c r="E7" s="716"/>
      <c r="F7" s="716"/>
      <c r="G7"/>
      <c r="H7"/>
      <c r="I7"/>
      <c r="J7"/>
      <c r="K7"/>
      <c r="L7"/>
    </row>
    <row r="8" spans="1:12" ht="14.25">
      <c r="A8" s="716" t="s">
        <v>782</v>
      </c>
      <c r="B8" s="716"/>
      <c r="C8" s="716"/>
      <c r="D8" s="716"/>
      <c r="E8" s="716"/>
      <c r="F8" s="716"/>
      <c r="G8"/>
      <c r="H8"/>
      <c r="I8"/>
      <c r="J8"/>
      <c r="K8"/>
      <c r="L8"/>
    </row>
    <row r="9" spans="1:12" ht="14.25">
      <c r="A9" s="716"/>
      <c r="B9" s="716"/>
      <c r="C9" s="716"/>
      <c r="D9" s="716"/>
      <c r="E9" s="716"/>
      <c r="F9" s="716"/>
      <c r="G9"/>
      <c r="H9"/>
      <c r="I9"/>
      <c r="J9"/>
      <c r="K9"/>
      <c r="L9"/>
    </row>
    <row r="10" spans="1:12" ht="14.25">
      <c r="A10" s="716"/>
      <c r="B10" s="716"/>
      <c r="C10" s="716"/>
      <c r="D10" s="716"/>
      <c r="E10" s="716"/>
      <c r="F10" s="716"/>
      <c r="G10"/>
      <c r="H10"/>
      <c r="I10"/>
      <c r="J10"/>
      <c r="K10"/>
      <c r="L10"/>
    </row>
    <row r="11" spans="1:12" s="64" customFormat="1" ht="14.25">
      <c r="A11" s="716" t="s">
        <v>783</v>
      </c>
      <c r="B11" s="716"/>
      <c r="C11" s="716"/>
      <c r="D11" s="716"/>
      <c r="E11" s="716"/>
      <c r="F11" s="716"/>
      <c r="G11"/>
      <c r="H11"/>
      <c r="I11"/>
      <c r="J11"/>
      <c r="K11"/>
      <c r="L11"/>
    </row>
    <row r="12" spans="1:12" ht="14.25">
      <c r="A12" s="716"/>
      <c r="B12" s="716"/>
      <c r="C12" s="716"/>
      <c r="D12" s="716"/>
      <c r="E12" s="716"/>
      <c r="F12" s="716"/>
      <c r="G12"/>
      <c r="H12"/>
      <c r="I12"/>
      <c r="J12"/>
      <c r="K12"/>
      <c r="L12"/>
    </row>
    <row r="13" spans="1:12" ht="14.25">
      <c r="A13" s="716"/>
      <c r="B13" s="716"/>
      <c r="C13" s="716"/>
      <c r="D13" s="716"/>
      <c r="E13" s="716"/>
      <c r="F13" s="716"/>
      <c r="G13"/>
      <c r="H13"/>
      <c r="I13"/>
      <c r="J13"/>
      <c r="K13"/>
      <c r="L13"/>
    </row>
    <row r="14" spans="1:12" ht="14.25">
      <c r="A14" s="716"/>
      <c r="B14" s="716"/>
      <c r="C14" s="716"/>
      <c r="D14" s="716"/>
      <c r="E14" s="716"/>
      <c r="F14" s="716"/>
      <c r="G14"/>
      <c r="H14"/>
      <c r="I14"/>
      <c r="J14"/>
      <c r="K14"/>
      <c r="L14"/>
    </row>
    <row r="15" spans="1:12" ht="14.25">
      <c r="A15" s="716"/>
      <c r="B15" s="716"/>
      <c r="C15" s="716"/>
      <c r="D15" s="716"/>
      <c r="E15" s="716"/>
      <c r="F15" s="716"/>
      <c r="G15"/>
      <c r="H15"/>
      <c r="I15"/>
      <c r="J15"/>
      <c r="K15"/>
      <c r="L15"/>
    </row>
    <row r="16" spans="1:12" ht="14.25">
      <c r="A16" s="716"/>
      <c r="B16" s="716"/>
      <c r="C16" s="716"/>
      <c r="D16" s="716"/>
      <c r="E16" s="716"/>
      <c r="F16" s="716"/>
      <c r="G16"/>
      <c r="H16"/>
      <c r="I16"/>
      <c r="J16"/>
      <c r="K16"/>
      <c r="L16"/>
    </row>
    <row r="17" spans="1:12" ht="14.25">
      <c r="A17" s="716" t="s">
        <v>784</v>
      </c>
      <c r="B17" s="716"/>
      <c r="C17" s="716"/>
      <c r="D17" s="716"/>
      <c r="E17" s="716"/>
      <c r="F17" s="716"/>
      <c r="G17"/>
      <c r="H17"/>
      <c r="I17"/>
      <c r="J17"/>
      <c r="K17"/>
      <c r="L17"/>
    </row>
    <row r="18" spans="1:12" ht="14.25">
      <c r="A18" s="716"/>
      <c r="B18" s="716"/>
      <c r="C18" s="716"/>
      <c r="D18" s="716"/>
      <c r="E18" s="716"/>
      <c r="F18" s="716"/>
      <c r="G18"/>
      <c r="H18"/>
      <c r="I18"/>
      <c r="J18"/>
      <c r="K18"/>
      <c r="L18"/>
    </row>
    <row r="19" spans="1:12" ht="14.25">
      <c r="A19" s="51" t="s">
        <v>785</v>
      </c>
      <c r="B19" s="47"/>
      <c r="C19" s="47"/>
      <c r="D19" s="47"/>
      <c r="E19" s="47"/>
      <c r="F19" s="47"/>
      <c r="G19"/>
      <c r="H19"/>
      <c r="I19"/>
      <c r="J19"/>
      <c r="K19"/>
      <c r="L19"/>
    </row>
    <row r="20" spans="1:12" ht="14.25">
      <c r="A20" s="716"/>
      <c r="B20" s="716"/>
      <c r="C20" s="716"/>
      <c r="D20" s="716"/>
      <c r="E20" s="716"/>
      <c r="F20" s="716"/>
      <c r="G20"/>
      <c r="H20" s="3"/>
      <c r="I20"/>
      <c r="J20"/>
      <c r="K20"/>
      <c r="L20"/>
    </row>
    <row r="21" spans="1:12" ht="14.25">
      <c r="A21" s="716"/>
      <c r="B21" s="716"/>
      <c r="C21" s="716"/>
      <c r="D21" s="716"/>
      <c r="E21" s="716"/>
      <c r="F21" s="716"/>
      <c r="G21"/>
      <c r="H21"/>
      <c r="I21"/>
      <c r="J21"/>
      <c r="K21"/>
      <c r="L21"/>
    </row>
    <row r="22" spans="1:12" ht="14.25">
      <c r="A22" s="716"/>
      <c r="B22" s="716"/>
      <c r="C22" s="716"/>
      <c r="D22" s="716"/>
      <c r="E22" s="716"/>
      <c r="F22" s="716"/>
      <c r="G22"/>
      <c r="H22"/>
      <c r="I22"/>
      <c r="J22"/>
      <c r="K22"/>
      <c r="L22"/>
    </row>
    <row r="23" spans="1:12" ht="14.25">
      <c r="A23" s="47"/>
      <c r="B23" s="47"/>
      <c r="C23" s="47"/>
      <c r="D23" s="47"/>
      <c r="E23" s="47"/>
      <c r="F23" s="47"/>
      <c r="G23"/>
      <c r="H23"/>
      <c r="I23"/>
      <c r="J23"/>
      <c r="K23"/>
      <c r="L23"/>
    </row>
    <row r="24" spans="1:12" ht="14.25">
      <c r="A24" s="47"/>
      <c r="B24" s="47"/>
      <c r="C24" s="47"/>
      <c r="D24" s="47"/>
      <c r="E24" s="47"/>
      <c r="F24" s="47"/>
      <c r="G24"/>
      <c r="H24"/>
      <c r="I24"/>
      <c r="J24"/>
      <c r="K24"/>
      <c r="L24"/>
    </row>
    <row r="25" spans="1:12" ht="14.25">
      <c r="A25" s="47"/>
      <c r="B25" s="47"/>
      <c r="C25" s="47"/>
      <c r="D25" s="47"/>
      <c r="E25" s="47"/>
      <c r="F25" s="47"/>
      <c r="G25"/>
      <c r="H25"/>
      <c r="I25"/>
      <c r="J25"/>
      <c r="K25"/>
      <c r="L25"/>
    </row>
    <row r="26" spans="1:12" ht="14.25">
      <c r="A26" s="47"/>
      <c r="B26" s="47"/>
      <c r="C26" s="47"/>
      <c r="D26" s="47"/>
      <c r="E26" s="47"/>
      <c r="F26" s="47"/>
      <c r="G26"/>
      <c r="H26"/>
      <c r="I26"/>
      <c r="J26"/>
      <c r="K26"/>
      <c r="L26"/>
    </row>
    <row r="27" spans="1:12" ht="14.25">
      <c r="A27" s="47"/>
      <c r="B27" s="47"/>
      <c r="C27" s="47"/>
      <c r="D27" s="47"/>
      <c r="E27" s="47"/>
      <c r="F27" s="47"/>
      <c r="G27"/>
      <c r="H27"/>
      <c r="I27"/>
      <c r="J27"/>
      <c r="K27"/>
      <c r="L27"/>
    </row>
    <row r="28" spans="1:12" ht="14.25">
      <c r="A28" s="47"/>
      <c r="B28" s="47"/>
      <c r="C28" s="47"/>
      <c r="D28" s="47"/>
      <c r="E28" s="47"/>
      <c r="F28" s="47"/>
      <c r="G28"/>
      <c r="H28"/>
      <c r="I28"/>
      <c r="J28"/>
      <c r="K28"/>
      <c r="L28"/>
    </row>
    <row r="29" spans="1:12" ht="14.25">
      <c r="A29" s="47"/>
      <c r="B29" s="47"/>
      <c r="C29" s="47"/>
      <c r="D29" s="47"/>
      <c r="E29" s="47"/>
      <c r="F29" s="47"/>
      <c r="G29"/>
      <c r="H29"/>
      <c r="I29"/>
      <c r="J29"/>
      <c r="K29"/>
      <c r="L29"/>
    </row>
    <row r="30" spans="1:12" ht="14.25">
      <c r="A30" s="47"/>
      <c r="B30" s="47"/>
      <c r="C30" s="47"/>
      <c r="D30" s="47"/>
      <c r="E30" s="47"/>
      <c r="F30" s="47"/>
      <c r="G30"/>
      <c r="H30"/>
      <c r="I30"/>
      <c r="J30"/>
      <c r="K30"/>
      <c r="L30"/>
    </row>
    <row r="31" spans="1:12" ht="14.25">
      <c r="A31" s="47"/>
      <c r="B31" s="47"/>
      <c r="C31" s="47"/>
      <c r="D31" s="47"/>
      <c r="E31" s="47"/>
      <c r="F31" s="47"/>
    </row>
    <row r="32" spans="1:12" ht="14.25">
      <c r="A32" s="47"/>
      <c r="B32" s="47"/>
      <c r="C32" s="47"/>
      <c r="D32" s="47"/>
      <c r="E32" s="47"/>
      <c r="F32" s="47"/>
    </row>
    <row r="33" spans="1:6" ht="14.25">
      <c r="A33" s="47"/>
      <c r="B33" s="47"/>
      <c r="C33" s="47"/>
      <c r="D33" s="47"/>
      <c r="E33" s="47"/>
      <c r="F33" s="47"/>
    </row>
    <row r="34" spans="1:6" ht="14.25">
      <c r="A34" s="47"/>
      <c r="B34" s="47"/>
      <c r="C34" s="47"/>
      <c r="D34" s="47"/>
      <c r="E34" s="47"/>
      <c r="F34" s="47"/>
    </row>
    <row r="35" spans="1:6" ht="14.25">
      <c r="A35" s="47"/>
      <c r="B35" s="47"/>
      <c r="C35" s="47"/>
      <c r="D35" s="47"/>
      <c r="E35" s="47"/>
      <c r="F35" s="47"/>
    </row>
    <row r="36" spans="1:6" ht="14.25">
      <c r="A36" s="47"/>
      <c r="B36" s="47"/>
      <c r="C36" s="47"/>
      <c r="D36" s="47"/>
      <c r="E36" s="47"/>
      <c r="F36" s="47"/>
    </row>
    <row r="37" spans="1:6" ht="14.25">
      <c r="A37" s="47"/>
      <c r="B37" s="47"/>
      <c r="C37" s="47"/>
      <c r="D37" s="47"/>
      <c r="E37" s="47"/>
      <c r="F37" s="47"/>
    </row>
    <row r="38" spans="1:6" ht="14.25">
      <c r="A38" s="47"/>
      <c r="B38" s="47"/>
      <c r="C38" s="47"/>
      <c r="D38" s="47"/>
      <c r="E38" s="47"/>
      <c r="F38" s="47"/>
    </row>
    <row r="39" spans="1:6" ht="14.25">
      <c r="A39" s="47"/>
      <c r="B39" s="47"/>
      <c r="C39" s="47"/>
      <c r="D39" s="47"/>
      <c r="E39" s="47"/>
      <c r="F39" s="47"/>
    </row>
    <row r="40" spans="1:6" ht="14.25">
      <c r="A40" s="47"/>
      <c r="B40" s="47"/>
      <c r="C40" s="47"/>
      <c r="D40" s="47"/>
      <c r="E40" s="47"/>
      <c r="F40" s="47"/>
    </row>
    <row r="41" spans="1:6" ht="14.25">
      <c r="A41" s="47"/>
      <c r="B41" s="47"/>
      <c r="C41" s="47"/>
      <c r="D41" s="47"/>
      <c r="E41" s="47"/>
      <c r="F41" s="47"/>
    </row>
    <row r="42" spans="1:6" ht="14.25">
      <c r="A42" s="47"/>
      <c r="B42" s="47"/>
      <c r="C42" s="47"/>
      <c r="D42" s="47"/>
      <c r="E42" s="47"/>
      <c r="F42" s="47"/>
    </row>
    <row r="43" spans="1:6" ht="14.25">
      <c r="A43" s="47"/>
      <c r="B43" s="47"/>
      <c r="C43" s="47"/>
      <c r="D43" s="47"/>
      <c r="E43" s="47"/>
      <c r="F43" s="47"/>
    </row>
    <row r="44" spans="1:6" ht="14.25">
      <c r="A44" s="47"/>
      <c r="B44" s="47"/>
      <c r="C44" s="47"/>
      <c r="D44" s="47"/>
      <c r="E44" s="47"/>
      <c r="F44" s="47"/>
    </row>
    <row r="45" spans="1:6" ht="14.25">
      <c r="A45" s="47"/>
      <c r="B45" s="47"/>
      <c r="C45" s="47"/>
      <c r="D45" s="47"/>
      <c r="E45" s="47"/>
      <c r="F45" s="47"/>
    </row>
    <row r="46" spans="1:6" ht="14.25">
      <c r="A46" s="47"/>
      <c r="B46" s="47"/>
      <c r="C46" s="47"/>
      <c r="D46" s="47"/>
      <c r="E46" s="47"/>
      <c r="F46" s="47"/>
    </row>
    <row r="47" spans="1:6" ht="14.25">
      <c r="A47" s="47"/>
      <c r="B47" s="47"/>
      <c r="C47" s="47"/>
      <c r="D47" s="47"/>
      <c r="E47" s="47"/>
      <c r="F47" s="47"/>
    </row>
    <row r="48" spans="1:6" ht="14.25">
      <c r="A48" s="47"/>
      <c r="B48" s="47"/>
      <c r="C48" s="47"/>
      <c r="D48" s="47"/>
      <c r="E48" s="47"/>
      <c r="F48" s="47"/>
    </row>
    <row r="49" spans="1:6" ht="14.25">
      <c r="A49" s="47"/>
      <c r="B49" s="47"/>
      <c r="C49" s="47"/>
      <c r="D49" s="47"/>
      <c r="E49" s="47"/>
      <c r="F49" s="47"/>
    </row>
    <row r="50" spans="1:6" ht="14.25">
      <c r="A50" s="47"/>
      <c r="B50" s="47"/>
      <c r="C50" s="47"/>
      <c r="D50" s="47"/>
      <c r="E50" s="47"/>
      <c r="F50" s="47"/>
    </row>
    <row r="51" spans="1:6" ht="14.25">
      <c r="A51" s="47"/>
      <c r="B51" s="47"/>
      <c r="C51" s="47"/>
      <c r="D51" s="47"/>
      <c r="E51" s="47"/>
      <c r="F51" s="47"/>
    </row>
    <row r="52" spans="1:6" ht="14.25">
      <c r="A52" s="47"/>
      <c r="B52" s="47"/>
      <c r="C52" s="47"/>
      <c r="D52" s="47"/>
      <c r="E52" s="47"/>
      <c r="F52" s="47"/>
    </row>
    <row r="53" spans="1:6" ht="14.25">
      <c r="A53" s="47"/>
      <c r="B53" s="47"/>
      <c r="C53" s="47"/>
      <c r="D53" s="47"/>
      <c r="E53" s="47"/>
      <c r="F53" s="47"/>
    </row>
    <row r="54" spans="1:6" ht="14.25">
      <c r="A54" s="47"/>
      <c r="B54" s="47"/>
      <c r="C54" s="47"/>
      <c r="D54" s="47"/>
      <c r="E54" s="47"/>
      <c r="F54" s="47"/>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F80"/>
  <sheetViews>
    <sheetView showGridLines="0" zoomScaleNormal="100" workbookViewId="0"/>
  </sheetViews>
  <sheetFormatPr defaultColWidth="9.265625" defaultRowHeight="11.65"/>
  <cols>
    <col min="1" max="1" width="7" style="182" customWidth="1"/>
    <col min="2" max="2" width="96.265625" style="77" customWidth="1"/>
    <col min="3" max="4" width="16.265625" style="253" customWidth="1"/>
    <col min="5" max="5" width="3.59765625" style="77" customWidth="1"/>
    <col min="6" max="6" width="8.59765625" style="77" customWidth="1"/>
    <col min="7" max="16384" width="9.265625" style="77"/>
  </cols>
  <sheetData>
    <row r="1" spans="1:6" s="95" customFormat="1" ht="13.15">
      <c r="A1" s="84" t="s">
        <v>820</v>
      </c>
      <c r="B1" s="77"/>
      <c r="C1" s="253"/>
      <c r="D1" s="253"/>
      <c r="E1" s="77"/>
      <c r="F1" s="77"/>
    </row>
    <row r="2" spans="1:6" s="95" customFormat="1">
      <c r="A2" s="181"/>
      <c r="B2" s="77"/>
      <c r="C2" s="253"/>
      <c r="D2" s="253"/>
      <c r="E2" s="77"/>
      <c r="F2" s="77"/>
    </row>
    <row r="3" spans="1:6" ht="15" customHeight="1">
      <c r="A3" s="274"/>
      <c r="B3" s="275"/>
      <c r="C3" s="276" t="s">
        <v>45</v>
      </c>
      <c r="D3" s="276" t="s">
        <v>46</v>
      </c>
    </row>
    <row r="4" spans="1:6" ht="15.75" customHeight="1">
      <c r="A4" s="288"/>
      <c r="B4" s="289"/>
      <c r="C4" s="726" t="s">
        <v>578</v>
      </c>
      <c r="D4" s="726"/>
      <c r="F4" s="96" t="s">
        <v>285</v>
      </c>
    </row>
    <row r="5" spans="1:6" ht="15.75" customHeight="1">
      <c r="A5" s="264" t="s">
        <v>85</v>
      </c>
      <c r="B5" s="265"/>
      <c r="C5" s="244" t="s">
        <v>937</v>
      </c>
      <c r="D5" s="244" t="s">
        <v>807</v>
      </c>
    </row>
    <row r="6" spans="1:6" ht="15.75" customHeight="1">
      <c r="B6" s="275" t="s">
        <v>579</v>
      </c>
      <c r="C6" s="290"/>
      <c r="D6" s="290"/>
    </row>
    <row r="7" spans="1:6" ht="15.75" customHeight="1">
      <c r="A7" s="254">
        <v>1</v>
      </c>
      <c r="B7" s="278" t="s">
        <v>580</v>
      </c>
      <c r="C7" s="255">
        <v>1355651.2260618301</v>
      </c>
      <c r="D7" s="255">
        <v>1291640.63804392</v>
      </c>
    </row>
    <row r="8" spans="1:6" s="120" customFormat="1" ht="23.25">
      <c r="A8" s="256">
        <v>2</v>
      </c>
      <c r="B8" s="279" t="s">
        <v>622</v>
      </c>
      <c r="C8" s="280"/>
      <c r="D8" s="280"/>
    </row>
    <row r="9" spans="1:6" ht="15.75" customHeight="1">
      <c r="A9" s="254">
        <v>3</v>
      </c>
      <c r="B9" s="278" t="s">
        <v>584</v>
      </c>
      <c r="C9" s="255"/>
      <c r="D9" s="255"/>
    </row>
    <row r="10" spans="1:6" ht="15.75" customHeight="1">
      <c r="A10" s="254">
        <v>4</v>
      </c>
      <c r="B10" s="278" t="s">
        <v>623</v>
      </c>
      <c r="C10" s="255"/>
      <c r="D10" s="255"/>
    </row>
    <row r="11" spans="1:6" ht="15.75" customHeight="1">
      <c r="A11" s="254">
        <v>5</v>
      </c>
      <c r="B11" s="278" t="s">
        <v>624</v>
      </c>
      <c r="C11" s="255"/>
      <c r="D11" s="255"/>
    </row>
    <row r="12" spans="1:6" ht="15.75" customHeight="1">
      <c r="A12" s="268">
        <v>6</v>
      </c>
      <c r="B12" s="291" t="s">
        <v>581</v>
      </c>
      <c r="C12" s="292">
        <v>-14682.521041354999</v>
      </c>
      <c r="D12" s="255">
        <v>-34725</v>
      </c>
    </row>
    <row r="13" spans="1:6" ht="15.75" customHeight="1">
      <c r="A13" s="293">
        <v>7</v>
      </c>
      <c r="B13" s="295" t="s">
        <v>625</v>
      </c>
      <c r="C13" s="296">
        <v>1340968.705020475</v>
      </c>
      <c r="D13" s="298">
        <v>1256915.63804392</v>
      </c>
    </row>
    <row r="14" spans="1:6" ht="15.75" customHeight="1">
      <c r="A14" s="294"/>
      <c r="B14" s="281"/>
      <c r="C14" s="297"/>
      <c r="D14" s="297"/>
    </row>
    <row r="15" spans="1:6" ht="15.75" customHeight="1">
      <c r="B15" s="275" t="s">
        <v>582</v>
      </c>
      <c r="C15" s="282"/>
      <c r="D15" s="282"/>
    </row>
    <row r="16" spans="1:6" ht="15.75" customHeight="1">
      <c r="A16" s="254">
        <v>8</v>
      </c>
      <c r="B16" s="257" t="s">
        <v>626</v>
      </c>
      <c r="C16" s="255">
        <v>7142.9240281902958</v>
      </c>
      <c r="D16" s="255">
        <v>2905.3667002299999</v>
      </c>
    </row>
    <row r="17" spans="1:4" ht="15.75" customHeight="1">
      <c r="A17" s="254" t="s">
        <v>627</v>
      </c>
      <c r="B17" s="257" t="s">
        <v>628</v>
      </c>
      <c r="C17" s="255"/>
      <c r="D17" s="255"/>
    </row>
    <row r="18" spans="1:4" ht="15.75" customHeight="1">
      <c r="A18" s="254">
        <v>9</v>
      </c>
      <c r="B18" s="254" t="s">
        <v>629</v>
      </c>
      <c r="C18" s="255">
        <v>11601.597867939043</v>
      </c>
      <c r="D18" s="255">
        <v>1890.2298216671932</v>
      </c>
    </row>
    <row r="19" spans="1:4" ht="15.75" customHeight="1">
      <c r="A19" s="254" t="s">
        <v>630</v>
      </c>
      <c r="B19" s="254" t="s">
        <v>631</v>
      </c>
      <c r="C19" s="255"/>
      <c r="D19" s="255"/>
    </row>
    <row r="20" spans="1:4" ht="15.75" customHeight="1">
      <c r="A20" s="254" t="s">
        <v>632</v>
      </c>
      <c r="B20" s="254" t="s">
        <v>583</v>
      </c>
      <c r="C20" s="255"/>
      <c r="D20" s="255"/>
    </row>
    <row r="21" spans="1:4" ht="15.75" customHeight="1">
      <c r="A21" s="254">
        <v>10</v>
      </c>
      <c r="B21" s="254" t="s">
        <v>633</v>
      </c>
      <c r="C21" s="255"/>
      <c r="D21" s="255"/>
    </row>
    <row r="22" spans="1:4" ht="15.75" customHeight="1">
      <c r="A22" s="254" t="s">
        <v>634</v>
      </c>
      <c r="B22" s="254" t="s">
        <v>635</v>
      </c>
      <c r="C22" s="255"/>
      <c r="D22" s="255"/>
    </row>
    <row r="23" spans="1:4" ht="15.75" customHeight="1">
      <c r="A23" s="254" t="s">
        <v>636</v>
      </c>
      <c r="B23" s="254" t="s">
        <v>637</v>
      </c>
      <c r="C23" s="255"/>
      <c r="D23" s="255"/>
    </row>
    <row r="24" spans="1:4" ht="15.75" customHeight="1">
      <c r="A24" s="254">
        <v>11</v>
      </c>
      <c r="B24" s="254" t="s">
        <v>585</v>
      </c>
      <c r="C24" s="255"/>
      <c r="D24" s="255"/>
    </row>
    <row r="25" spans="1:4" ht="15.75" customHeight="1">
      <c r="A25" s="254">
        <v>12</v>
      </c>
      <c r="B25" s="268" t="s">
        <v>586</v>
      </c>
      <c r="C25" s="255"/>
      <c r="D25" s="255"/>
    </row>
    <row r="26" spans="1:4" ht="15.75" customHeight="1">
      <c r="A26" s="299">
        <v>13</v>
      </c>
      <c r="B26" s="300" t="s">
        <v>638</v>
      </c>
      <c r="C26" s="301">
        <v>18744.521896129339</v>
      </c>
      <c r="D26" s="298">
        <v>4795.5965218971933</v>
      </c>
    </row>
    <row r="27" spans="1:4" ht="15.75" customHeight="1">
      <c r="A27" s="294"/>
      <c r="B27" s="275"/>
      <c r="C27" s="258"/>
      <c r="D27" s="302"/>
    </row>
    <row r="28" spans="1:4" ht="15.75" customHeight="1">
      <c r="B28" s="275" t="s">
        <v>639</v>
      </c>
      <c r="C28" s="277"/>
      <c r="D28" s="277"/>
    </row>
    <row r="29" spans="1:4" ht="15.75" customHeight="1">
      <c r="A29" s="254">
        <v>14</v>
      </c>
      <c r="B29" s="257" t="s">
        <v>587</v>
      </c>
      <c r="C29" s="255">
        <v>10549.064764511468</v>
      </c>
      <c r="D29" s="255">
        <v>720.22380599999997</v>
      </c>
    </row>
    <row r="30" spans="1:4" ht="15.75" customHeight="1">
      <c r="A30" s="254">
        <v>15</v>
      </c>
      <c r="B30" s="257" t="s">
        <v>588</v>
      </c>
      <c r="C30" s="255"/>
      <c r="D30" s="255"/>
    </row>
    <row r="31" spans="1:4" ht="15.75" customHeight="1">
      <c r="A31" s="254">
        <v>16</v>
      </c>
      <c r="B31" s="257" t="s">
        <v>589</v>
      </c>
      <c r="C31" s="255"/>
      <c r="D31" s="255"/>
    </row>
    <row r="32" spans="1:4" ht="15.75" customHeight="1">
      <c r="A32" s="254" t="s">
        <v>640</v>
      </c>
      <c r="B32" s="257" t="s">
        <v>641</v>
      </c>
      <c r="C32" s="255"/>
      <c r="D32" s="255"/>
    </row>
    <row r="33" spans="1:4" ht="15.75" customHeight="1">
      <c r="A33" s="254">
        <v>17</v>
      </c>
      <c r="B33" s="257" t="s">
        <v>590</v>
      </c>
      <c r="C33" s="255"/>
      <c r="D33" s="255"/>
    </row>
    <row r="34" spans="1:4" ht="15.75" customHeight="1">
      <c r="A34" s="254" t="s">
        <v>642</v>
      </c>
      <c r="B34" s="303" t="s">
        <v>591</v>
      </c>
      <c r="C34" s="292"/>
      <c r="D34" s="292"/>
    </row>
    <row r="35" spans="1:4" ht="15.75" customHeight="1">
      <c r="A35" s="299">
        <v>18</v>
      </c>
      <c r="B35" s="300" t="s">
        <v>643</v>
      </c>
      <c r="C35" s="296">
        <v>10549.064764511468</v>
      </c>
      <c r="D35" s="296">
        <v>720.22380599999997</v>
      </c>
    </row>
    <row r="36" spans="1:4" ht="15.75" customHeight="1">
      <c r="A36" s="299"/>
      <c r="B36" s="275"/>
      <c r="C36" s="297"/>
      <c r="D36" s="297"/>
    </row>
    <row r="37" spans="1:4" ht="15.75" customHeight="1">
      <c r="B37" s="275" t="s">
        <v>592</v>
      </c>
      <c r="C37" s="282"/>
      <c r="D37" s="282"/>
    </row>
    <row r="38" spans="1:4" ht="15.75" customHeight="1">
      <c r="A38" s="254">
        <v>19</v>
      </c>
      <c r="B38" s="254" t="s">
        <v>593</v>
      </c>
      <c r="C38" s="255">
        <v>206737</v>
      </c>
      <c r="D38" s="255">
        <v>181716.1940201254</v>
      </c>
    </row>
    <row r="39" spans="1:4" ht="15.75" customHeight="1">
      <c r="A39" s="254">
        <v>20</v>
      </c>
      <c r="B39" s="254" t="s">
        <v>594</v>
      </c>
      <c r="C39" s="255">
        <v>-138301.56617556594</v>
      </c>
      <c r="D39" s="255">
        <v>-79700.254649786744</v>
      </c>
    </row>
    <row r="40" spans="1:4" ht="23.25">
      <c r="A40" s="304">
        <v>21</v>
      </c>
      <c r="B40" s="305" t="s">
        <v>644</v>
      </c>
      <c r="C40" s="255"/>
      <c r="D40" s="255"/>
    </row>
    <row r="41" spans="1:4" ht="15.75" customHeight="1">
      <c r="A41" s="293">
        <v>22</v>
      </c>
      <c r="B41" s="300" t="s">
        <v>592</v>
      </c>
      <c r="C41" s="301">
        <v>68435.433824434062</v>
      </c>
      <c r="D41" s="298">
        <v>102015.93937033866</v>
      </c>
    </row>
    <row r="42" spans="1:4" ht="15.75" customHeight="1">
      <c r="A42" s="294"/>
      <c r="B42" s="275"/>
      <c r="C42" s="258"/>
      <c r="D42" s="302"/>
    </row>
    <row r="43" spans="1:4" ht="15.75" customHeight="1">
      <c r="A43" s="283"/>
      <c r="B43" s="284" t="s">
        <v>645</v>
      </c>
      <c r="C43" s="277"/>
      <c r="D43" s="277"/>
    </row>
    <row r="44" spans="1:4" ht="15.75" customHeight="1">
      <c r="A44" s="256" t="s">
        <v>646</v>
      </c>
      <c r="B44" s="285" t="s">
        <v>656</v>
      </c>
      <c r="C44" s="255"/>
      <c r="D44" s="255"/>
    </row>
    <row r="45" spans="1:4" ht="15.75" customHeight="1">
      <c r="A45" s="256" t="s">
        <v>647</v>
      </c>
      <c r="B45" s="285" t="s">
        <v>657</v>
      </c>
      <c r="C45" s="255"/>
      <c r="D45" s="255"/>
    </row>
    <row r="46" spans="1:4" ht="15.75" customHeight="1">
      <c r="A46" s="256" t="s">
        <v>648</v>
      </c>
      <c r="B46" s="285" t="s">
        <v>658</v>
      </c>
      <c r="C46" s="255"/>
      <c r="D46" s="255"/>
    </row>
    <row r="47" spans="1:4" ht="15.75" customHeight="1">
      <c r="A47" s="256" t="s">
        <v>649</v>
      </c>
      <c r="B47" s="285" t="s">
        <v>659</v>
      </c>
      <c r="C47" s="255"/>
      <c r="D47" s="255"/>
    </row>
    <row r="48" spans="1:4" ht="15.75" customHeight="1">
      <c r="A48" s="256" t="s">
        <v>650</v>
      </c>
      <c r="B48" s="285" t="s">
        <v>660</v>
      </c>
      <c r="C48" s="255"/>
      <c r="D48" s="255"/>
    </row>
    <row r="49" spans="1:4" ht="15.75" customHeight="1">
      <c r="A49" s="256" t="s">
        <v>651</v>
      </c>
      <c r="B49" s="285" t="s">
        <v>661</v>
      </c>
      <c r="C49" s="255"/>
      <c r="D49" s="255"/>
    </row>
    <row r="50" spans="1:4" ht="15.75" customHeight="1">
      <c r="A50" s="256" t="s">
        <v>652</v>
      </c>
      <c r="B50" s="285" t="s">
        <v>662</v>
      </c>
      <c r="C50" s="255"/>
      <c r="D50" s="255"/>
    </row>
    <row r="51" spans="1:4" ht="15.75" customHeight="1">
      <c r="A51" s="256" t="s">
        <v>653</v>
      </c>
      <c r="B51" s="285" t="s">
        <v>663</v>
      </c>
      <c r="C51" s="255"/>
      <c r="D51" s="255"/>
    </row>
    <row r="52" spans="1:4" ht="15.75" customHeight="1">
      <c r="A52" s="256" t="s">
        <v>654</v>
      </c>
      <c r="B52" s="285" t="s">
        <v>664</v>
      </c>
      <c r="C52" s="255"/>
      <c r="D52" s="255"/>
    </row>
    <row r="53" spans="1:4" ht="15.75" customHeight="1">
      <c r="A53" s="256" t="s">
        <v>655</v>
      </c>
      <c r="B53" s="285" t="s">
        <v>665</v>
      </c>
      <c r="C53" s="255"/>
      <c r="D53" s="255"/>
    </row>
    <row r="54" spans="1:4" ht="15.75" customHeight="1">
      <c r="A54" s="273" t="s">
        <v>666</v>
      </c>
      <c r="B54" s="306" t="s">
        <v>667</v>
      </c>
      <c r="C54" s="298"/>
      <c r="D54" s="301"/>
    </row>
    <row r="55" spans="1:4" ht="15.75" customHeight="1">
      <c r="A55" s="256"/>
      <c r="B55" s="307"/>
      <c r="C55" s="297"/>
      <c r="D55" s="255"/>
    </row>
    <row r="56" spans="1:4" ht="15.75" customHeight="1">
      <c r="A56" s="283"/>
      <c r="B56" s="284" t="s">
        <v>668</v>
      </c>
      <c r="C56" s="282"/>
      <c r="D56" s="282"/>
    </row>
    <row r="57" spans="1:4" ht="15.75" customHeight="1">
      <c r="A57" s="256">
        <v>23</v>
      </c>
      <c r="B57" s="304" t="s">
        <v>240</v>
      </c>
      <c r="C57" s="292">
        <v>182323.47895864499</v>
      </c>
      <c r="D57" s="255">
        <v>172558</v>
      </c>
    </row>
    <row r="58" spans="1:4" ht="15.75" customHeight="1">
      <c r="A58" s="311">
        <v>24</v>
      </c>
      <c r="B58" s="309" t="s">
        <v>118</v>
      </c>
      <c r="C58" s="296">
        <v>1438697.7255055499</v>
      </c>
      <c r="D58" s="301">
        <v>1364447.3977421559</v>
      </c>
    </row>
    <row r="59" spans="1:4" ht="15.75" customHeight="1">
      <c r="A59" s="256"/>
      <c r="B59" s="310"/>
      <c r="C59" s="308"/>
      <c r="D59" s="286"/>
    </row>
    <row r="60" spans="1:4" ht="15.75" customHeight="1">
      <c r="A60" s="283"/>
      <c r="B60" s="284" t="s">
        <v>117</v>
      </c>
      <c r="C60" s="282"/>
      <c r="D60" s="282"/>
    </row>
    <row r="61" spans="1:4" ht="15.75" customHeight="1">
      <c r="A61" s="256">
        <v>25</v>
      </c>
      <c r="B61" s="256" t="s">
        <v>119</v>
      </c>
      <c r="C61" s="696">
        <v>0.12672813456668083</v>
      </c>
      <c r="D61" s="696">
        <v>0.12646731584196172</v>
      </c>
    </row>
    <row r="62" spans="1:4" ht="15.75" customHeight="1">
      <c r="A62" s="256" t="s">
        <v>669</v>
      </c>
      <c r="B62" s="256" t="s">
        <v>674</v>
      </c>
      <c r="C62" s="696"/>
      <c r="D62" s="696"/>
    </row>
    <row r="63" spans="1:4" ht="15.75" customHeight="1">
      <c r="A63" s="256" t="s">
        <v>670</v>
      </c>
      <c r="B63" s="256" t="s">
        <v>675</v>
      </c>
      <c r="C63" s="696"/>
      <c r="D63" s="696"/>
    </row>
    <row r="64" spans="1:4" ht="15.75" customHeight="1">
      <c r="A64" s="256">
        <v>26</v>
      </c>
      <c r="B64" s="256" t="s">
        <v>676</v>
      </c>
      <c r="C64" s="696">
        <v>0.03</v>
      </c>
      <c r="D64" s="696">
        <v>0.03</v>
      </c>
    </row>
    <row r="65" spans="1:4" ht="15.75" customHeight="1">
      <c r="A65" s="256" t="s">
        <v>671</v>
      </c>
      <c r="B65" s="256" t="s">
        <v>121</v>
      </c>
      <c r="C65" s="696"/>
      <c r="D65" s="696"/>
    </row>
    <row r="66" spans="1:4" ht="15.75" customHeight="1">
      <c r="A66" s="256" t="s">
        <v>672</v>
      </c>
      <c r="B66" s="256" t="s">
        <v>677</v>
      </c>
      <c r="C66" s="696"/>
      <c r="D66" s="696"/>
    </row>
    <row r="67" spans="1:4" ht="15.75" customHeight="1">
      <c r="A67" s="256">
        <v>27</v>
      </c>
      <c r="B67" s="256" t="s">
        <v>127</v>
      </c>
      <c r="C67" s="696"/>
      <c r="D67" s="696"/>
    </row>
    <row r="68" spans="1:4" ht="15.75" customHeight="1">
      <c r="A68" s="304" t="s">
        <v>673</v>
      </c>
      <c r="B68" s="312" t="s">
        <v>129</v>
      </c>
      <c r="C68" s="697">
        <v>0.03</v>
      </c>
      <c r="D68" s="697">
        <v>0.03</v>
      </c>
    </row>
    <row r="69" spans="1:4" ht="15.75" customHeight="1">
      <c r="A69" s="256"/>
      <c r="B69" s="310"/>
      <c r="C69" s="287"/>
      <c r="D69" s="287"/>
    </row>
    <row r="70" spans="1:4" ht="15.75" customHeight="1">
      <c r="A70" s="283"/>
      <c r="B70" s="284" t="s">
        <v>678</v>
      </c>
      <c r="C70" s="282"/>
      <c r="D70" s="282"/>
    </row>
    <row r="71" spans="1:4" ht="15.75" customHeight="1">
      <c r="A71" s="304" t="s">
        <v>679</v>
      </c>
      <c r="B71" s="313" t="s">
        <v>595</v>
      </c>
      <c r="C71" s="292" t="s">
        <v>814</v>
      </c>
      <c r="D71" s="255" t="s">
        <v>814</v>
      </c>
    </row>
    <row r="72" spans="1:4" ht="15.75" customHeight="1">
      <c r="A72" s="254"/>
      <c r="B72" s="314"/>
      <c r="C72" s="258"/>
      <c r="D72" s="302"/>
    </row>
    <row r="73" spans="1:4" ht="15.75" customHeight="1">
      <c r="A73" s="283"/>
      <c r="B73" s="284" t="s">
        <v>680</v>
      </c>
      <c r="C73" s="282"/>
      <c r="D73" s="282"/>
    </row>
    <row r="74" spans="1:4" ht="23.25">
      <c r="A74" s="283">
        <v>28</v>
      </c>
      <c r="B74" s="279" t="s">
        <v>683</v>
      </c>
      <c r="C74" s="255">
        <v>751</v>
      </c>
      <c r="D74" s="255">
        <v>720.22380599999997</v>
      </c>
    </row>
    <row r="75" spans="1:4" ht="23.25">
      <c r="A75" s="283">
        <v>29</v>
      </c>
      <c r="B75" s="279" t="s">
        <v>684</v>
      </c>
      <c r="C75" s="255">
        <v>10549.064764511468</v>
      </c>
      <c r="D75" s="255">
        <v>720.22380599999997</v>
      </c>
    </row>
    <row r="76" spans="1:4" ht="34.9">
      <c r="A76" s="283">
        <v>30</v>
      </c>
      <c r="B76" s="279" t="s">
        <v>685</v>
      </c>
      <c r="C76" s="255">
        <v>1438697.7255055499</v>
      </c>
      <c r="D76" s="255">
        <v>1364447.3977421559</v>
      </c>
    </row>
    <row r="77" spans="1:4" ht="34.9">
      <c r="A77" s="283" t="s">
        <v>681</v>
      </c>
      <c r="B77" s="279" t="s">
        <v>686</v>
      </c>
      <c r="C77" s="255">
        <v>1428899.6607410384</v>
      </c>
      <c r="D77" s="255">
        <v>1364447.3977421559</v>
      </c>
    </row>
    <row r="78" spans="1:4" ht="34.9">
      <c r="A78" s="283">
        <v>31</v>
      </c>
      <c r="B78" s="279" t="s">
        <v>687</v>
      </c>
      <c r="C78" s="698">
        <v>0.12672813456668083</v>
      </c>
      <c r="D78" s="698">
        <v>0.12646731584196172</v>
      </c>
    </row>
    <row r="79" spans="1:4" ht="34.9">
      <c r="A79" s="315" t="s">
        <v>682</v>
      </c>
      <c r="B79" s="316" t="s">
        <v>688</v>
      </c>
      <c r="C79" s="699">
        <v>0.12759711823578335</v>
      </c>
      <c r="D79" s="698">
        <v>0.12646731584196172</v>
      </c>
    </row>
    <row r="80" spans="1:4">
      <c r="B80" s="203"/>
      <c r="D80" s="317"/>
    </row>
  </sheetData>
  <mergeCells count="1">
    <mergeCell ref="C4:D4"/>
  </mergeCells>
  <conditionalFormatting sqref="D3 C16:C25">
    <cfRule type="cellIs" dxfId="35" priority="68" stopIfTrue="1" operator="lessThan">
      <formula>0</formula>
    </cfRule>
  </conditionalFormatting>
  <conditionalFormatting sqref="C72">
    <cfRule type="cellIs" dxfId="34" priority="65" stopIfTrue="1" operator="lessThan">
      <formula>0</formula>
    </cfRule>
  </conditionalFormatting>
  <conditionalFormatting sqref="C57">
    <cfRule type="cellIs" dxfId="33" priority="50" stopIfTrue="1" operator="lessThan">
      <formula>0</formula>
    </cfRule>
  </conditionalFormatting>
  <conditionalFormatting sqref="C71">
    <cfRule type="cellIs" dxfId="32" priority="42" stopIfTrue="1" operator="lessThan">
      <formula>0</formula>
    </cfRule>
  </conditionalFormatting>
  <conditionalFormatting sqref="C44">
    <cfRule type="cellIs" dxfId="31" priority="43" stopIfTrue="1" operator="lessThan">
      <formula>0</formula>
    </cfRule>
  </conditionalFormatting>
  <conditionalFormatting sqref="C3">
    <cfRule type="cellIs" dxfId="30" priority="53" stopIfTrue="1" operator="lessThan">
      <formula>0</formula>
    </cfRule>
  </conditionalFormatting>
  <conditionalFormatting sqref="C59">
    <cfRule type="cellIs" dxfId="29" priority="49" stopIfTrue="1" operator="lessThan">
      <formula>0</formula>
    </cfRule>
  </conditionalFormatting>
  <conditionalFormatting sqref="C35:C36">
    <cfRule type="cellIs" dxfId="28" priority="52" stopIfTrue="1" operator="lessThan">
      <formula>0</formula>
    </cfRule>
  </conditionalFormatting>
  <conditionalFormatting sqref="C41:C42">
    <cfRule type="cellIs" dxfId="27" priority="51" stopIfTrue="1" operator="lessThan">
      <formula>0</formula>
    </cfRule>
  </conditionalFormatting>
  <conditionalFormatting sqref="C61:C69">
    <cfRule type="cellIs" dxfId="26" priority="48" stopIfTrue="1" operator="lessThan">
      <formula>0</formula>
    </cfRule>
  </conditionalFormatting>
  <conditionalFormatting sqref="C45:C53 C55">
    <cfRule type="cellIs" dxfId="25" priority="44" stopIfTrue="1" operator="lessThan">
      <formula>0</formula>
    </cfRule>
  </conditionalFormatting>
  <conditionalFormatting sqref="C38:C40 C7 C29:C34 C9:C12">
    <cfRule type="cellIs" dxfId="24" priority="55" stopIfTrue="1" operator="lessThan">
      <formula>0</formula>
    </cfRule>
  </conditionalFormatting>
  <conditionalFormatting sqref="C13:C14">
    <cfRule type="cellIs" dxfId="23" priority="54" stopIfTrue="1" operator="lessThan">
      <formula>0</formula>
    </cfRule>
  </conditionalFormatting>
  <conditionalFormatting sqref="C8">
    <cfRule type="cellIs" dxfId="22" priority="40" stopIfTrue="1" operator="lessThan">
      <formula>0</formula>
    </cfRule>
  </conditionalFormatting>
  <conditionalFormatting sqref="C54">
    <cfRule type="cellIs" dxfId="21" priority="38" stopIfTrue="1" operator="lessThan">
      <formula>0</formula>
    </cfRule>
  </conditionalFormatting>
  <conditionalFormatting sqref="C58">
    <cfRule type="cellIs" dxfId="20" priority="36" stopIfTrue="1" operator="lessThan">
      <formula>0</formula>
    </cfRule>
  </conditionalFormatting>
  <conditionalFormatting sqref="C74:C79">
    <cfRule type="cellIs" dxfId="19" priority="34" stopIfTrue="1" operator="lessThan">
      <formula>0</formula>
    </cfRule>
  </conditionalFormatting>
  <conditionalFormatting sqref="D16:D25">
    <cfRule type="cellIs" dxfId="18" priority="16" stopIfTrue="1" operator="lessThan">
      <formula>0</formula>
    </cfRule>
  </conditionalFormatting>
  <conditionalFormatting sqref="D72">
    <cfRule type="cellIs" dxfId="17" priority="15" stopIfTrue="1" operator="lessThan">
      <formula>0</formula>
    </cfRule>
  </conditionalFormatting>
  <conditionalFormatting sqref="D38:D40 D7 D29:D34 D9:D12">
    <cfRule type="cellIs" dxfId="16" priority="14" stopIfTrue="1" operator="lessThan">
      <formula>0</formula>
    </cfRule>
  </conditionalFormatting>
  <conditionalFormatting sqref="D13:D14">
    <cfRule type="cellIs" dxfId="15" priority="13" stopIfTrue="1" operator="lessThan">
      <formula>0</formula>
    </cfRule>
  </conditionalFormatting>
  <conditionalFormatting sqref="D41:D42">
    <cfRule type="cellIs" dxfId="14" priority="11" stopIfTrue="1" operator="lessThan">
      <formula>0</formula>
    </cfRule>
  </conditionalFormatting>
  <conditionalFormatting sqref="D59">
    <cfRule type="cellIs" dxfId="13" priority="9" stopIfTrue="1" operator="lessThan">
      <formula>0</formula>
    </cfRule>
  </conditionalFormatting>
  <conditionalFormatting sqref="D61:D69">
    <cfRule type="cellIs" dxfId="12" priority="8" stopIfTrue="1" operator="lessThan">
      <formula>0</formula>
    </cfRule>
  </conditionalFormatting>
  <conditionalFormatting sqref="D45:D53 D55">
    <cfRule type="cellIs" dxfId="11" priority="7" stopIfTrue="1" operator="lessThan">
      <formula>0</formula>
    </cfRule>
  </conditionalFormatting>
  <conditionalFormatting sqref="D44">
    <cfRule type="cellIs" dxfId="10" priority="6" stopIfTrue="1" operator="lessThan">
      <formula>0</formula>
    </cfRule>
  </conditionalFormatting>
  <conditionalFormatting sqref="D71">
    <cfRule type="cellIs" dxfId="9" priority="5" stopIfTrue="1" operator="lessThan">
      <formula>0</formula>
    </cfRule>
  </conditionalFormatting>
  <conditionalFormatting sqref="D54">
    <cfRule type="cellIs" dxfId="8" priority="3" stopIfTrue="1" operator="lessThan">
      <formula>0</formula>
    </cfRule>
  </conditionalFormatting>
  <conditionalFormatting sqref="D58">
    <cfRule type="cellIs" dxfId="7" priority="2" stopIfTrue="1" operator="lessThan">
      <formula>0</formula>
    </cfRule>
  </conditionalFormatting>
  <conditionalFormatting sqref="D74:D79">
    <cfRule type="cellIs" dxfId="6" priority="1" stopIfTrue="1" operator="lessThan">
      <formula>0</formula>
    </cfRule>
  </conditionalFormatting>
  <conditionalFormatting sqref="D57">
    <cfRule type="cellIs" dxfId="5" priority="10" stopIfTrue="1" operator="lessThan">
      <formula>0</formula>
    </cfRule>
  </conditionalFormatting>
  <conditionalFormatting sqref="D35:D36">
    <cfRule type="cellIs" dxfId="4" priority="12" stopIfTrue="1" operator="lessThan">
      <formula>0</formula>
    </cfRule>
  </conditionalFormatting>
  <conditionalFormatting sqref="D8">
    <cfRule type="cellIs" dxfId="3" priority="4" stopIfTrue="1" operator="lessThan">
      <formula>0</formula>
    </cfRule>
  </conditionalFormatting>
  <hyperlinks>
    <hyperlink ref="F4" location="Index!A1" display="Index" xr:uid="{4BF44846-D062-40C8-BC38-8FF8038A699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theme="8" tint="-0.249977111117893"/>
  </sheetPr>
  <dimension ref="A1:E20"/>
  <sheetViews>
    <sheetView showGridLines="0" zoomScaleNormal="100" workbookViewId="0"/>
  </sheetViews>
  <sheetFormatPr defaultColWidth="9.265625" defaultRowHeight="11.65"/>
  <cols>
    <col min="1" max="1" width="7" style="77" customWidth="1"/>
    <col min="2" max="2" width="96.265625" style="77" customWidth="1"/>
    <col min="3" max="3" width="16.265625" style="253" customWidth="1"/>
    <col min="4" max="4" width="4.1328125" style="77" customWidth="1"/>
    <col min="5" max="5" width="8.59765625" style="77" customWidth="1"/>
    <col min="6" max="16384" width="9.265625" style="77"/>
  </cols>
  <sheetData>
    <row r="1" spans="1:5" ht="15" customHeight="1">
      <c r="A1" s="15" t="s">
        <v>819</v>
      </c>
    </row>
    <row r="2" spans="1:5" ht="15.75" customHeight="1">
      <c r="A2" s="117"/>
    </row>
    <row r="3" spans="1:5" ht="15.75" customHeight="1">
      <c r="C3" s="318" t="s">
        <v>45</v>
      </c>
    </row>
    <row r="4" spans="1:5" ht="15.75" customHeight="1">
      <c r="A4" s="319"/>
      <c r="B4" s="320"/>
      <c r="C4" s="728" t="s">
        <v>578</v>
      </c>
      <c r="E4" s="96" t="s">
        <v>285</v>
      </c>
    </row>
    <row r="5" spans="1:5" ht="15.75" customHeight="1">
      <c r="A5" s="265" t="s">
        <v>939</v>
      </c>
      <c r="B5" s="265"/>
      <c r="C5" s="730"/>
    </row>
    <row r="6" spans="1:5" s="59" customFormat="1" ht="15.75" customHeight="1">
      <c r="A6" s="254" t="s">
        <v>445</v>
      </c>
      <c r="B6" s="278" t="s">
        <v>596</v>
      </c>
      <c r="C6" s="261">
        <v>1355651.2260618301</v>
      </c>
      <c r="D6" s="648"/>
    </row>
    <row r="7" spans="1:5" s="59" customFormat="1" ht="15.75" customHeight="1">
      <c r="A7" s="254" t="s">
        <v>446</v>
      </c>
      <c r="B7" s="278" t="s">
        <v>597</v>
      </c>
      <c r="C7" s="261">
        <v>54159</v>
      </c>
      <c r="D7" s="648"/>
    </row>
    <row r="8" spans="1:5" s="59" customFormat="1" ht="15.75" customHeight="1">
      <c r="A8" s="254" t="s">
        <v>598</v>
      </c>
      <c r="B8" s="278" t="s">
        <v>599</v>
      </c>
      <c r="C8" s="261">
        <v>1301492.2260618301</v>
      </c>
      <c r="D8" s="648"/>
    </row>
    <row r="9" spans="1:5" s="59" customFormat="1" ht="15.75" customHeight="1">
      <c r="A9" s="254" t="s">
        <v>600</v>
      </c>
      <c r="B9" s="278" t="s">
        <v>357</v>
      </c>
      <c r="C9" s="261">
        <v>19735.637665999999</v>
      </c>
      <c r="D9" s="648"/>
    </row>
    <row r="10" spans="1:5" s="59" customFormat="1" ht="15.75" customHeight="1">
      <c r="A10" s="254" t="s">
        <v>384</v>
      </c>
      <c r="B10" s="278" t="s">
        <v>601</v>
      </c>
      <c r="C10" s="261">
        <v>167523.773869</v>
      </c>
      <c r="D10" s="648"/>
    </row>
    <row r="11" spans="1:5" s="59" customFormat="1" ht="15.75" customHeight="1">
      <c r="A11" s="254" t="s">
        <v>602</v>
      </c>
      <c r="B11" s="278" t="s">
        <v>865</v>
      </c>
      <c r="C11" s="261">
        <v>3987.233823</v>
      </c>
      <c r="D11" s="648"/>
    </row>
    <row r="12" spans="1:5" s="59" customFormat="1" ht="15.75" customHeight="1">
      <c r="A12" s="254" t="s">
        <v>603</v>
      </c>
      <c r="B12" s="278" t="s">
        <v>352</v>
      </c>
      <c r="C12" s="261">
        <v>29062.880037999999</v>
      </c>
      <c r="D12" s="648"/>
    </row>
    <row r="13" spans="1:5" s="59" customFormat="1" ht="15.75" customHeight="1">
      <c r="A13" s="254" t="s">
        <v>604</v>
      </c>
      <c r="B13" s="278" t="s">
        <v>605</v>
      </c>
      <c r="C13" s="261">
        <v>503035.04342900001</v>
      </c>
      <c r="D13" s="648"/>
    </row>
    <row r="14" spans="1:5" s="59" customFormat="1" ht="15.75" customHeight="1">
      <c r="A14" s="254" t="s">
        <v>606</v>
      </c>
      <c r="B14" s="278" t="s">
        <v>607</v>
      </c>
      <c r="C14" s="261">
        <v>130926.107063</v>
      </c>
      <c r="D14" s="648"/>
    </row>
    <row r="15" spans="1:5" s="59" customFormat="1" ht="15.75" customHeight="1">
      <c r="A15" s="254" t="s">
        <v>608</v>
      </c>
      <c r="B15" s="278" t="s">
        <v>609</v>
      </c>
      <c r="C15" s="261">
        <v>373340.42227500002</v>
      </c>
      <c r="D15" s="648"/>
    </row>
    <row r="16" spans="1:5" s="59" customFormat="1" ht="15.75" customHeight="1">
      <c r="A16" s="254" t="s">
        <v>610</v>
      </c>
      <c r="B16" s="278" t="s">
        <v>356</v>
      </c>
      <c r="C16" s="261">
        <v>10102.230272000001</v>
      </c>
      <c r="D16" s="648"/>
    </row>
    <row r="17" spans="1:4" s="59" customFormat="1" ht="15.75" customHeight="1">
      <c r="A17" s="293" t="s">
        <v>611</v>
      </c>
      <c r="B17" s="649" t="s">
        <v>866</v>
      </c>
      <c r="C17" s="261">
        <v>63778.897626830163</v>
      </c>
      <c r="D17" s="648"/>
    </row>
    <row r="18" spans="1:4" ht="15" customHeight="1">
      <c r="A18" s="321"/>
      <c r="B18" s="322"/>
      <c r="C18" s="323"/>
    </row>
    <row r="19" spans="1:4" ht="15" customHeight="1"/>
    <row r="20" spans="1:4" ht="15" customHeight="1"/>
  </sheetData>
  <mergeCells count="1">
    <mergeCell ref="C4:C5"/>
  </mergeCells>
  <conditionalFormatting sqref="C7 C9:C17">
    <cfRule type="cellIs" dxfId="2" priority="14" stopIfTrue="1" operator="lessThan">
      <formula>0</formula>
    </cfRule>
  </conditionalFormatting>
  <conditionalFormatting sqref="C6">
    <cfRule type="cellIs" dxfId="1" priority="5" stopIfTrue="1" operator="lessThan">
      <formula>0</formula>
    </cfRule>
  </conditionalFormatting>
  <conditionalFormatting sqref="C8">
    <cfRule type="cellIs" dxfId="0" priority="4" stopIfTrue="1" operator="lessThan">
      <formula>0</formula>
    </cfRule>
  </conditionalFormatting>
  <hyperlinks>
    <hyperlink ref="E4" location="Index!A1" display="Index" xr:uid="{345154D4-DEDE-4008-9167-E772243FA5C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I133"/>
  <sheetViews>
    <sheetView showGridLines="0" workbookViewId="0"/>
  </sheetViews>
  <sheetFormatPr defaultColWidth="8.86328125" defaultRowHeight="13.15"/>
  <cols>
    <col min="1" max="1" width="8.3984375" style="14" customWidth="1"/>
    <col min="2" max="2" width="86" style="12" bestFit="1" customWidth="1"/>
    <col min="3" max="5" width="11.3984375" style="12" customWidth="1"/>
    <col min="6" max="6" width="11" style="12" customWidth="1"/>
    <col min="7" max="7" width="10.59765625" style="12" customWidth="1"/>
    <col min="8" max="8" width="3.73046875" style="12" customWidth="1"/>
    <col min="9" max="16384" width="8.86328125" style="12"/>
  </cols>
  <sheetData>
    <row r="1" spans="1:9">
      <c r="A1" s="21" t="s">
        <v>142</v>
      </c>
    </row>
    <row r="2" spans="1:9">
      <c r="A2" s="21"/>
    </row>
    <row r="3" spans="1:9">
      <c r="A3" s="21"/>
      <c r="C3" s="66" t="s">
        <v>45</v>
      </c>
      <c r="D3" s="66" t="s">
        <v>46</v>
      </c>
      <c r="E3" s="66" t="s">
        <v>47</v>
      </c>
      <c r="F3" s="66" t="s">
        <v>86</v>
      </c>
      <c r="G3" s="66" t="s">
        <v>87</v>
      </c>
    </row>
    <row r="4" spans="1:9" ht="22.5" customHeight="1">
      <c r="A4" s="324"/>
      <c r="B4" s="325"/>
      <c r="C4" s="326"/>
      <c r="D4" s="326"/>
      <c r="E4" s="326"/>
      <c r="F4" s="326"/>
      <c r="G4" s="326"/>
      <c r="I4" s="96" t="s">
        <v>285</v>
      </c>
    </row>
    <row r="5" spans="1:9" ht="22.5" customHeight="1">
      <c r="A5" s="735" t="s">
        <v>85</v>
      </c>
      <c r="B5" s="735"/>
      <c r="C5" s="327" t="s">
        <v>937</v>
      </c>
      <c r="D5" s="327" t="s">
        <v>938</v>
      </c>
      <c r="E5" s="327" t="s">
        <v>807</v>
      </c>
      <c r="F5" s="327" t="s">
        <v>808</v>
      </c>
      <c r="G5" s="328" t="s">
        <v>84</v>
      </c>
    </row>
    <row r="6" spans="1:9" ht="15.75" customHeight="1">
      <c r="A6" s="24" t="s">
        <v>88</v>
      </c>
      <c r="B6" s="10"/>
      <c r="C6" s="25"/>
      <c r="D6" s="329"/>
      <c r="E6" s="25"/>
      <c r="F6" s="25"/>
      <c r="G6" s="330"/>
    </row>
    <row r="7" spans="1:9" ht="15.75" customHeight="1">
      <c r="A7" s="22">
        <v>1</v>
      </c>
      <c r="B7" s="16" t="s">
        <v>89</v>
      </c>
      <c r="C7" s="26">
        <v>169518</v>
      </c>
      <c r="D7" s="26">
        <v>163646.88278561999</v>
      </c>
      <c r="E7" s="26">
        <v>159200</v>
      </c>
      <c r="F7" s="67">
        <v>158620</v>
      </c>
      <c r="G7" s="67">
        <v>169203</v>
      </c>
    </row>
    <row r="8" spans="1:9" ht="15.75" customHeight="1">
      <c r="A8" s="22">
        <v>2</v>
      </c>
      <c r="B8" s="16" t="s">
        <v>90</v>
      </c>
      <c r="C8" s="26">
        <v>182323</v>
      </c>
      <c r="D8" s="26">
        <v>176050.88278561999</v>
      </c>
      <c r="E8" s="26">
        <v>172558</v>
      </c>
      <c r="F8" s="67">
        <v>172602</v>
      </c>
      <c r="G8" s="67">
        <v>182230</v>
      </c>
    </row>
    <row r="9" spans="1:9" ht="15.75" customHeight="1">
      <c r="A9" s="22">
        <v>3</v>
      </c>
      <c r="B9" s="16" t="s">
        <v>91</v>
      </c>
      <c r="C9" s="26">
        <v>201889</v>
      </c>
      <c r="D9" s="26">
        <v>196320.88278561999</v>
      </c>
      <c r="E9" s="26">
        <v>193365</v>
      </c>
      <c r="F9" s="67">
        <v>193726</v>
      </c>
      <c r="G9" s="67">
        <v>202894</v>
      </c>
    </row>
    <row r="10" spans="1:9" ht="15.75" customHeight="1">
      <c r="A10" s="24" t="s">
        <v>92</v>
      </c>
      <c r="B10" s="10"/>
      <c r="C10" s="25"/>
      <c r="D10" s="25"/>
      <c r="E10" s="25"/>
      <c r="F10" s="68"/>
      <c r="G10" s="68"/>
    </row>
    <row r="11" spans="1:9" ht="15.75" customHeight="1">
      <c r="A11" s="22">
        <v>4</v>
      </c>
      <c r="B11" s="16" t="s">
        <v>93</v>
      </c>
      <c r="C11" s="26">
        <v>872174</v>
      </c>
      <c r="D11" s="26">
        <v>870676.83661850879</v>
      </c>
      <c r="E11" s="26">
        <v>812822</v>
      </c>
      <c r="F11" s="67">
        <v>780317</v>
      </c>
      <c r="G11" s="67">
        <v>746408</v>
      </c>
    </row>
    <row r="12" spans="1:9" ht="15.75" customHeight="1">
      <c r="A12" s="24" t="s">
        <v>145</v>
      </c>
      <c r="B12" s="10"/>
      <c r="C12" s="25"/>
      <c r="D12" s="25"/>
      <c r="E12" s="25"/>
      <c r="F12" s="68"/>
      <c r="G12" s="68"/>
    </row>
    <row r="13" spans="1:9" ht="15.75" customHeight="1">
      <c r="A13" s="22">
        <v>5</v>
      </c>
      <c r="B13" s="16" t="s">
        <v>143</v>
      </c>
      <c r="C13" s="69">
        <v>0.19436259278538456</v>
      </c>
      <c r="D13" s="69">
        <v>0.18795364238835569</v>
      </c>
      <c r="E13" s="69">
        <v>0.19586086316472559</v>
      </c>
      <c r="F13" s="69">
        <v>0.20300000000000001</v>
      </c>
      <c r="G13" s="69">
        <v>0.22700000000000001</v>
      </c>
    </row>
    <row r="14" spans="1:9" ht="15.75" customHeight="1">
      <c r="A14" s="22">
        <v>6</v>
      </c>
      <c r="B14" s="16" t="s">
        <v>94</v>
      </c>
      <c r="C14" s="69">
        <v>0.20904429620694953</v>
      </c>
      <c r="D14" s="69">
        <v>0.20220003034576825</v>
      </c>
      <c r="E14" s="69">
        <v>0.21229496749986632</v>
      </c>
      <c r="F14" s="69">
        <v>0.221</v>
      </c>
      <c r="G14" s="69">
        <v>0.24399999999999999</v>
      </c>
    </row>
    <row r="15" spans="1:9" ht="15.75" customHeight="1">
      <c r="A15" s="22">
        <v>7</v>
      </c>
      <c r="B15" s="16" t="s">
        <v>95</v>
      </c>
      <c r="C15" s="69">
        <v>0.2314778931726926</v>
      </c>
      <c r="D15" s="69">
        <v>0.22548076913138201</v>
      </c>
      <c r="E15" s="69">
        <v>0.23789344099150228</v>
      </c>
      <c r="F15" s="69">
        <v>0.248</v>
      </c>
      <c r="G15" s="69">
        <v>0.27200000000000002</v>
      </c>
    </row>
    <row r="16" spans="1:9" ht="15.75" customHeight="1">
      <c r="A16" s="24" t="s">
        <v>96</v>
      </c>
      <c r="B16" s="10"/>
      <c r="C16" s="25"/>
      <c r="D16" s="83"/>
      <c r="E16" s="25"/>
      <c r="F16" s="68"/>
      <c r="G16" s="68"/>
    </row>
    <row r="17" spans="1:8" ht="15.75" customHeight="1">
      <c r="A17" s="22" t="s">
        <v>97</v>
      </c>
      <c r="B17" s="11" t="s">
        <v>144</v>
      </c>
      <c r="C17" s="69">
        <v>3.5000000000000003E-2</v>
      </c>
      <c r="D17" s="69">
        <v>3.2000000000000001E-2</v>
      </c>
      <c r="E17" s="69">
        <v>3.2000000000000001E-2</v>
      </c>
      <c r="F17" s="69">
        <v>3.2000000000000001E-2</v>
      </c>
      <c r="G17" s="69">
        <v>3.2000000000000001E-2</v>
      </c>
    </row>
    <row r="18" spans="1:8" ht="15.75" customHeight="1">
      <c r="A18" s="22" t="s">
        <v>98</v>
      </c>
      <c r="B18" s="11" t="s">
        <v>99</v>
      </c>
      <c r="C18" s="69">
        <v>0.02</v>
      </c>
      <c r="D18" s="69">
        <v>1.7999999999999999E-2</v>
      </c>
      <c r="E18" s="69">
        <v>1.7999999999999999E-2</v>
      </c>
      <c r="F18" s="69">
        <v>1.7999999999999999E-2</v>
      </c>
      <c r="G18" s="69">
        <v>1.7999999999999999E-2</v>
      </c>
      <c r="H18" s="27"/>
    </row>
    <row r="19" spans="1:8" ht="15.75" customHeight="1">
      <c r="A19" s="22" t="s">
        <v>100</v>
      </c>
      <c r="B19" s="11" t="s">
        <v>101</v>
      </c>
      <c r="C19" s="69">
        <v>2.5999999999999999E-2</v>
      </c>
      <c r="D19" s="69">
        <v>2.4E-2</v>
      </c>
      <c r="E19" s="69">
        <v>2.4E-2</v>
      </c>
      <c r="F19" s="69">
        <v>2.4E-2</v>
      </c>
      <c r="G19" s="69">
        <v>2.4E-2</v>
      </c>
      <c r="H19" s="27"/>
    </row>
    <row r="20" spans="1:8" ht="15.75" customHeight="1">
      <c r="A20" s="22" t="s">
        <v>102</v>
      </c>
      <c r="B20" s="11" t="s">
        <v>103</v>
      </c>
      <c r="C20" s="69">
        <v>3.5000000000000003E-2</v>
      </c>
      <c r="D20" s="69">
        <v>3.2000000000000001E-2</v>
      </c>
      <c r="E20" s="69">
        <v>3.2000000000000001E-2</v>
      </c>
      <c r="F20" s="69">
        <v>3.2000000000000001E-2</v>
      </c>
      <c r="G20" s="69">
        <v>3.2000000000000001E-2</v>
      </c>
    </row>
    <row r="21" spans="1:8" ht="15.75" customHeight="1">
      <c r="A21" s="24" t="s">
        <v>104</v>
      </c>
      <c r="B21" s="10"/>
      <c r="C21" s="25"/>
      <c r="D21" s="83"/>
      <c r="E21" s="25"/>
      <c r="F21" s="68"/>
      <c r="G21" s="68"/>
    </row>
    <row r="22" spans="1:8" ht="15.75" customHeight="1">
      <c r="A22" s="22">
        <v>8</v>
      </c>
      <c r="B22" s="16" t="s">
        <v>105</v>
      </c>
      <c r="C22" s="69">
        <v>2.5000000000000001E-2</v>
      </c>
      <c r="D22" s="69">
        <v>2.5000000000000001E-2</v>
      </c>
      <c r="E22" s="69">
        <v>2.5000000000000001E-2</v>
      </c>
      <c r="F22" s="69">
        <v>2.5000000000000001E-2</v>
      </c>
      <c r="G22" s="69">
        <v>2.5000000000000001E-2</v>
      </c>
    </row>
    <row r="23" spans="1:8" ht="25.5">
      <c r="A23" s="22" t="s">
        <v>57</v>
      </c>
      <c r="B23" s="16" t="s">
        <v>106</v>
      </c>
      <c r="C23" s="69">
        <v>0</v>
      </c>
      <c r="D23" s="69">
        <v>0</v>
      </c>
      <c r="E23" s="69">
        <v>0</v>
      </c>
      <c r="F23" s="69">
        <v>0</v>
      </c>
      <c r="G23" s="69">
        <v>0</v>
      </c>
    </row>
    <row r="24" spans="1:8" ht="15.75" customHeight="1">
      <c r="A24" s="22">
        <v>9</v>
      </c>
      <c r="B24" s="16" t="s">
        <v>107</v>
      </c>
      <c r="C24" s="69">
        <v>0</v>
      </c>
      <c r="D24" s="69">
        <v>0</v>
      </c>
      <c r="E24" s="69">
        <v>0</v>
      </c>
      <c r="F24" s="69">
        <v>0</v>
      </c>
      <c r="G24" s="69">
        <v>0</v>
      </c>
    </row>
    <row r="25" spans="1:8" ht="15.75" customHeight="1">
      <c r="A25" s="22" t="s">
        <v>108</v>
      </c>
      <c r="B25" s="16" t="s">
        <v>109</v>
      </c>
      <c r="C25" s="69">
        <v>2.8000000000000001E-2</v>
      </c>
      <c r="D25" s="700">
        <v>2.8000000000000001E-2</v>
      </c>
      <c r="E25" s="69">
        <v>2.8000000000000001E-2</v>
      </c>
      <c r="F25" s="69">
        <v>2.8000000000000001E-2</v>
      </c>
      <c r="G25" s="69">
        <v>2.8000000000000001E-2</v>
      </c>
    </row>
    <row r="26" spans="1:8" ht="15.75" customHeight="1">
      <c r="A26" s="22">
        <v>10</v>
      </c>
      <c r="B26" s="16" t="s">
        <v>110</v>
      </c>
      <c r="C26" s="69">
        <v>0</v>
      </c>
      <c r="D26" s="69">
        <v>0</v>
      </c>
      <c r="E26" s="69">
        <v>0</v>
      </c>
      <c r="F26" s="69">
        <v>0</v>
      </c>
      <c r="G26" s="69">
        <v>0</v>
      </c>
    </row>
    <row r="27" spans="1:8" ht="15.75" customHeight="1">
      <c r="A27" s="22" t="s">
        <v>111</v>
      </c>
      <c r="B27" s="11" t="s">
        <v>112</v>
      </c>
      <c r="C27" s="69">
        <v>0.02</v>
      </c>
      <c r="D27" s="69">
        <v>0.02</v>
      </c>
      <c r="E27" s="69">
        <v>0.02</v>
      </c>
      <c r="F27" s="69">
        <v>0.02</v>
      </c>
      <c r="G27" s="69">
        <v>0.02</v>
      </c>
    </row>
    <row r="28" spans="1:8" ht="15.75" customHeight="1">
      <c r="A28" s="22">
        <v>11</v>
      </c>
      <c r="B28" s="16" t="s">
        <v>113</v>
      </c>
      <c r="C28" s="69">
        <v>7.2999999999999995E-2</v>
      </c>
      <c r="D28" s="69">
        <v>7.3000000000000009E-2</v>
      </c>
      <c r="E28" s="69">
        <v>7.2999999999999995E-2</v>
      </c>
      <c r="F28" s="69">
        <v>7.2999999999999995E-2</v>
      </c>
      <c r="G28" s="69">
        <v>7.2999999999999995E-2</v>
      </c>
    </row>
    <row r="29" spans="1:8" ht="15.75" customHeight="1">
      <c r="A29" s="22" t="s">
        <v>114</v>
      </c>
      <c r="B29" s="16" t="s">
        <v>115</v>
      </c>
      <c r="C29" s="69">
        <v>0.188</v>
      </c>
      <c r="D29" s="69">
        <v>0.185</v>
      </c>
      <c r="E29" s="69">
        <v>0.185</v>
      </c>
      <c r="F29" s="69">
        <v>0.185</v>
      </c>
      <c r="G29" s="69">
        <v>0.185</v>
      </c>
    </row>
    <row r="30" spans="1:8" ht="15.75" customHeight="1">
      <c r="A30" s="22">
        <v>12</v>
      </c>
      <c r="B30" s="16" t="s">
        <v>116</v>
      </c>
      <c r="C30" s="69">
        <v>4.3999999999999997E-2</v>
      </c>
      <c r="D30" s="69">
        <v>4.1000000000000002E-2</v>
      </c>
      <c r="E30" s="69">
        <v>5.2999999999999999E-2</v>
      </c>
      <c r="F30" s="69">
        <v>6.7000000000000004E-2</v>
      </c>
      <c r="G30" s="69">
        <v>9.1000000000000011E-2</v>
      </c>
    </row>
    <row r="31" spans="1:8" ht="15.75" customHeight="1">
      <c r="A31" s="24" t="s">
        <v>117</v>
      </c>
      <c r="B31" s="10"/>
      <c r="C31" s="25"/>
      <c r="D31" s="83"/>
      <c r="E31" s="25"/>
      <c r="F31" s="68"/>
      <c r="G31" s="68"/>
    </row>
    <row r="32" spans="1:8" ht="15.75" customHeight="1">
      <c r="A32" s="22">
        <v>13</v>
      </c>
      <c r="B32" s="17" t="s">
        <v>118</v>
      </c>
      <c r="C32" s="73">
        <v>1438698</v>
      </c>
      <c r="D32" s="73">
        <v>1403726</v>
      </c>
      <c r="E32" s="73">
        <v>1364448</v>
      </c>
      <c r="F32" s="67">
        <v>1392111</v>
      </c>
      <c r="G32" s="67">
        <v>1245568</v>
      </c>
    </row>
    <row r="33" spans="1:7" ht="15.75" customHeight="1">
      <c r="A33" s="13">
        <v>14</v>
      </c>
      <c r="B33" s="18" t="s">
        <v>119</v>
      </c>
      <c r="C33" s="69">
        <v>0.12672811038775683</v>
      </c>
      <c r="D33" s="69">
        <v>0.12541684259294192</v>
      </c>
      <c r="E33" s="69">
        <v>0.12646726002016934</v>
      </c>
      <c r="F33" s="69">
        <v>0.124</v>
      </c>
      <c r="G33" s="69">
        <v>0.14599999999999999</v>
      </c>
    </row>
    <row r="34" spans="1:7" ht="15.75" customHeight="1">
      <c r="A34" s="24" t="s">
        <v>146</v>
      </c>
      <c r="B34" s="10"/>
      <c r="C34" s="701"/>
      <c r="D34" s="702"/>
      <c r="E34" s="701"/>
      <c r="F34" s="703"/>
      <c r="G34" s="703"/>
    </row>
    <row r="35" spans="1:7" s="19" customFormat="1" ht="15.75" customHeight="1">
      <c r="A35" s="13" t="s">
        <v>120</v>
      </c>
      <c r="B35" s="11" t="s">
        <v>121</v>
      </c>
      <c r="C35" s="69">
        <v>0</v>
      </c>
      <c r="D35" s="700">
        <v>0</v>
      </c>
      <c r="E35" s="69">
        <v>0</v>
      </c>
      <c r="F35" s="69">
        <v>0</v>
      </c>
      <c r="G35" s="69">
        <v>0</v>
      </c>
    </row>
    <row r="36" spans="1:7" s="19" customFormat="1" ht="15.75" customHeight="1">
      <c r="A36" s="13" t="s">
        <v>122</v>
      </c>
      <c r="B36" s="11" t="s">
        <v>99</v>
      </c>
      <c r="C36" s="69">
        <v>0</v>
      </c>
      <c r="D36" s="700">
        <v>0</v>
      </c>
      <c r="E36" s="69">
        <v>0</v>
      </c>
      <c r="F36" s="69">
        <v>0</v>
      </c>
      <c r="G36" s="69">
        <v>0</v>
      </c>
    </row>
    <row r="37" spans="1:7" s="19" customFormat="1" ht="15.75" customHeight="1">
      <c r="A37" s="13" t="s">
        <v>123</v>
      </c>
      <c r="B37" s="11" t="s">
        <v>124</v>
      </c>
      <c r="C37" s="69">
        <v>0</v>
      </c>
      <c r="D37" s="700">
        <v>0</v>
      </c>
      <c r="E37" s="69">
        <v>0</v>
      </c>
      <c r="F37" s="69">
        <v>0</v>
      </c>
      <c r="G37" s="69">
        <v>0</v>
      </c>
    </row>
    <row r="38" spans="1:7" ht="15.75" customHeight="1">
      <c r="A38" s="24" t="s">
        <v>125</v>
      </c>
      <c r="B38" s="10"/>
      <c r="C38" s="701"/>
      <c r="D38" s="704"/>
      <c r="E38" s="701"/>
      <c r="F38" s="703"/>
      <c r="G38" s="703"/>
    </row>
    <row r="39" spans="1:7" s="19" customFormat="1" ht="15.75" customHeight="1">
      <c r="A39" s="13" t="s">
        <v>126</v>
      </c>
      <c r="B39" s="11" t="s">
        <v>127</v>
      </c>
      <c r="C39" s="69">
        <v>0</v>
      </c>
      <c r="D39" s="700">
        <v>0</v>
      </c>
      <c r="E39" s="69">
        <v>0</v>
      </c>
      <c r="F39" s="69">
        <v>0</v>
      </c>
      <c r="G39" s="69">
        <v>0</v>
      </c>
    </row>
    <row r="40" spans="1:7" s="19" customFormat="1" ht="15.75" customHeight="1">
      <c r="A40" s="13" t="s">
        <v>128</v>
      </c>
      <c r="B40" s="11" t="s">
        <v>129</v>
      </c>
      <c r="C40" s="69">
        <v>0.03</v>
      </c>
      <c r="D40" s="700">
        <v>0.03</v>
      </c>
      <c r="E40" s="69">
        <v>0.03</v>
      </c>
      <c r="F40" s="69">
        <v>0.03</v>
      </c>
      <c r="G40" s="69">
        <v>0.03</v>
      </c>
    </row>
    <row r="41" spans="1:7" ht="15.75" customHeight="1">
      <c r="A41" s="24" t="s">
        <v>130</v>
      </c>
      <c r="B41" s="10"/>
      <c r="C41" s="25"/>
      <c r="D41" s="654"/>
      <c r="E41" s="25"/>
      <c r="F41" s="68"/>
      <c r="G41" s="68"/>
    </row>
    <row r="42" spans="1:7" ht="15.75" customHeight="1">
      <c r="A42" s="22">
        <v>15</v>
      </c>
      <c r="B42" s="17" t="s">
        <v>131</v>
      </c>
      <c r="C42" s="26">
        <v>184990</v>
      </c>
      <c r="D42" s="26">
        <v>143044</v>
      </c>
      <c r="E42" s="26">
        <v>196746</v>
      </c>
      <c r="F42" s="67">
        <v>207344</v>
      </c>
      <c r="G42" s="67">
        <v>173788</v>
      </c>
    </row>
    <row r="43" spans="1:7" ht="15.75" customHeight="1">
      <c r="A43" s="13" t="s">
        <v>132</v>
      </c>
      <c r="B43" s="18" t="s">
        <v>133</v>
      </c>
      <c r="C43" s="26">
        <v>192064</v>
      </c>
      <c r="D43" s="26">
        <v>169452</v>
      </c>
      <c r="E43" s="26">
        <v>159907</v>
      </c>
      <c r="F43" s="67">
        <v>176508</v>
      </c>
      <c r="G43" s="67">
        <v>152641</v>
      </c>
    </row>
    <row r="44" spans="1:7" ht="15.75" customHeight="1">
      <c r="A44" s="13" t="s">
        <v>134</v>
      </c>
      <c r="B44" s="18" t="s">
        <v>135</v>
      </c>
      <c r="C44" s="26">
        <v>78701</v>
      </c>
      <c r="D44" s="26">
        <v>96251</v>
      </c>
      <c r="E44" s="26">
        <v>62907</v>
      </c>
      <c r="F44" s="67">
        <v>82694</v>
      </c>
      <c r="G44" s="67">
        <v>71844</v>
      </c>
    </row>
    <row r="45" spans="1:7" ht="15.75" customHeight="1">
      <c r="A45" s="22">
        <v>16</v>
      </c>
      <c r="B45" s="17" t="s">
        <v>136</v>
      </c>
      <c r="C45" s="26">
        <v>113701</v>
      </c>
      <c r="D45" s="26">
        <v>73201</v>
      </c>
      <c r="E45" s="26">
        <v>97000</v>
      </c>
      <c r="F45" s="67">
        <v>93814</v>
      </c>
      <c r="G45" s="67">
        <v>80797</v>
      </c>
    </row>
    <row r="46" spans="1:7" ht="15.75" customHeight="1">
      <c r="A46" s="22">
        <v>17</v>
      </c>
      <c r="B46" s="17" t="s">
        <v>137</v>
      </c>
      <c r="C46" s="74">
        <v>1.63</v>
      </c>
      <c r="D46" s="70">
        <v>1.9541263097498669</v>
      </c>
      <c r="E46" s="74">
        <v>2.0283092783505157</v>
      </c>
      <c r="F46" s="70">
        <v>2.21</v>
      </c>
      <c r="G46" s="70">
        <v>2.15</v>
      </c>
    </row>
    <row r="47" spans="1:7" ht="15.75" customHeight="1">
      <c r="A47" s="24" t="s">
        <v>138</v>
      </c>
      <c r="B47" s="10"/>
      <c r="C47" s="25"/>
      <c r="D47" s="25"/>
      <c r="E47" s="25"/>
      <c r="F47" s="68"/>
      <c r="G47" s="68"/>
    </row>
    <row r="48" spans="1:7" ht="15.75" customHeight="1">
      <c r="A48" s="22">
        <v>18</v>
      </c>
      <c r="B48" s="17" t="s">
        <v>139</v>
      </c>
      <c r="C48" s="26">
        <v>1030192</v>
      </c>
      <c r="D48" s="26">
        <v>1011948</v>
      </c>
      <c r="E48" s="26">
        <v>1001543</v>
      </c>
      <c r="F48" s="67">
        <v>988348</v>
      </c>
      <c r="G48" s="67">
        <v>884486</v>
      </c>
    </row>
    <row r="49" spans="1:7" ht="15.75" customHeight="1">
      <c r="A49" s="22">
        <v>19</v>
      </c>
      <c r="B49" s="12" t="s">
        <v>140</v>
      </c>
      <c r="C49" s="26">
        <v>894038</v>
      </c>
      <c r="D49" s="26">
        <v>904105</v>
      </c>
      <c r="E49" s="26">
        <v>827953</v>
      </c>
      <c r="F49" s="67">
        <v>835401</v>
      </c>
      <c r="G49" s="67">
        <v>806732</v>
      </c>
    </row>
    <row r="50" spans="1:7" ht="15.75" customHeight="1">
      <c r="A50" s="22">
        <v>20</v>
      </c>
      <c r="B50" s="17" t="s">
        <v>141</v>
      </c>
      <c r="C50" s="74">
        <v>1.1522910659278465</v>
      </c>
      <c r="D50" s="70">
        <v>1.1192814993833682</v>
      </c>
      <c r="E50" s="74">
        <v>1.2096617531917575</v>
      </c>
      <c r="F50" s="70">
        <v>1.18</v>
      </c>
      <c r="G50" s="70">
        <v>1.1000000000000001</v>
      </c>
    </row>
    <row r="104" spans="1:9">
      <c r="A104" s="23"/>
      <c r="B104" s="20"/>
      <c r="C104" s="20"/>
      <c r="D104" s="20"/>
      <c r="E104" s="20"/>
      <c r="F104" s="20"/>
      <c r="G104" s="20"/>
      <c r="H104" s="20"/>
      <c r="I104" s="20"/>
    </row>
    <row r="105" spans="1:9">
      <c r="A105" s="23"/>
      <c r="B105" s="20"/>
      <c r="C105" s="20"/>
      <c r="D105" s="20"/>
      <c r="E105" s="20"/>
      <c r="F105" s="20"/>
      <c r="G105" s="20"/>
      <c r="H105" s="20"/>
      <c r="I105" s="20"/>
    </row>
    <row r="106" spans="1:9">
      <c r="A106" s="23"/>
      <c r="B106" s="20"/>
      <c r="C106" s="20"/>
      <c r="D106" s="20"/>
      <c r="E106" s="20"/>
      <c r="F106" s="20"/>
      <c r="G106" s="20"/>
      <c r="H106" s="20"/>
      <c r="I106" s="20"/>
    </row>
    <row r="107" spans="1:9">
      <c r="A107" s="23"/>
      <c r="B107" s="20"/>
      <c r="C107" s="20"/>
      <c r="D107" s="20"/>
      <c r="E107" s="20"/>
      <c r="F107" s="20"/>
      <c r="G107" s="20"/>
      <c r="H107" s="20"/>
      <c r="I107" s="20"/>
    </row>
    <row r="108" spans="1:9">
      <c r="A108" s="23"/>
      <c r="B108" s="20"/>
      <c r="C108" s="20"/>
      <c r="D108" s="20"/>
      <c r="E108" s="20"/>
      <c r="F108" s="20"/>
      <c r="G108" s="20"/>
      <c r="H108" s="20"/>
      <c r="I108" s="20"/>
    </row>
    <row r="109" spans="1:9">
      <c r="A109" s="23"/>
      <c r="B109" s="20"/>
      <c r="C109" s="20"/>
      <c r="D109" s="20"/>
      <c r="E109" s="20"/>
      <c r="F109" s="20"/>
      <c r="G109" s="20"/>
      <c r="H109" s="20"/>
      <c r="I109" s="20"/>
    </row>
    <row r="110" spans="1:9">
      <c r="A110" s="23"/>
      <c r="B110" s="20"/>
      <c r="C110" s="20"/>
      <c r="D110" s="20"/>
      <c r="E110" s="20"/>
      <c r="F110" s="20"/>
      <c r="G110" s="20"/>
      <c r="H110" s="20"/>
      <c r="I110" s="20"/>
    </row>
    <row r="111" spans="1:9">
      <c r="A111" s="23"/>
      <c r="B111" s="20"/>
      <c r="C111" s="20"/>
      <c r="D111" s="20"/>
      <c r="E111" s="20"/>
      <c r="F111" s="20"/>
      <c r="G111" s="20"/>
      <c r="H111" s="20"/>
      <c r="I111" s="20"/>
    </row>
    <row r="112" spans="1:9">
      <c r="A112" s="23"/>
      <c r="B112" s="20"/>
      <c r="C112" s="20"/>
      <c r="D112" s="20"/>
      <c r="E112" s="20"/>
      <c r="F112" s="20"/>
      <c r="G112" s="20"/>
      <c r="H112" s="20"/>
      <c r="I112" s="20"/>
    </row>
    <row r="113" spans="1:9">
      <c r="A113" s="23"/>
      <c r="B113" s="20"/>
      <c r="C113" s="20"/>
      <c r="D113" s="20"/>
      <c r="E113" s="20"/>
      <c r="F113" s="20"/>
      <c r="G113" s="20"/>
      <c r="H113" s="20"/>
      <c r="I113" s="20"/>
    </row>
    <row r="114" spans="1:9">
      <c r="A114" s="23"/>
      <c r="B114" s="20"/>
      <c r="C114" s="20"/>
      <c r="D114" s="20"/>
      <c r="E114" s="20"/>
      <c r="F114" s="20"/>
      <c r="G114" s="20"/>
      <c r="H114" s="20"/>
      <c r="I114" s="20"/>
    </row>
    <row r="115" spans="1:9">
      <c r="A115" s="23"/>
      <c r="B115" s="20"/>
      <c r="C115" s="20"/>
      <c r="D115" s="20"/>
      <c r="E115" s="20"/>
      <c r="F115" s="20"/>
      <c r="G115" s="20"/>
      <c r="H115" s="20"/>
      <c r="I115" s="20"/>
    </row>
    <row r="116" spans="1:9">
      <c r="A116" s="23"/>
      <c r="B116" s="20"/>
      <c r="C116" s="20"/>
      <c r="D116" s="20"/>
      <c r="E116" s="20"/>
      <c r="F116" s="20"/>
      <c r="G116" s="20"/>
      <c r="H116" s="20"/>
      <c r="I116" s="20"/>
    </row>
    <row r="117" spans="1:9">
      <c r="A117" s="23"/>
      <c r="B117" s="20"/>
      <c r="C117" s="20"/>
      <c r="D117" s="20"/>
      <c r="E117" s="20"/>
      <c r="F117" s="20"/>
      <c r="G117" s="20"/>
      <c r="H117" s="20"/>
      <c r="I117" s="20"/>
    </row>
    <row r="118" spans="1:9">
      <c r="A118" s="23"/>
      <c r="B118" s="20"/>
      <c r="C118" s="20"/>
      <c r="D118" s="20"/>
      <c r="E118" s="20"/>
      <c r="F118" s="20"/>
      <c r="G118" s="20"/>
      <c r="H118" s="20"/>
      <c r="I118" s="20"/>
    </row>
    <row r="119" spans="1:9">
      <c r="A119" s="23"/>
      <c r="B119" s="20"/>
      <c r="C119" s="20"/>
      <c r="D119" s="20"/>
      <c r="E119" s="20"/>
      <c r="F119" s="20"/>
      <c r="G119" s="20"/>
      <c r="H119" s="20"/>
      <c r="I119" s="20"/>
    </row>
    <row r="120" spans="1:9">
      <c r="A120" s="23"/>
      <c r="B120" s="20"/>
      <c r="C120" s="20"/>
      <c r="D120" s="20"/>
      <c r="E120" s="20"/>
      <c r="F120" s="20"/>
      <c r="G120" s="20"/>
      <c r="H120" s="20"/>
      <c r="I120" s="20"/>
    </row>
    <row r="121" spans="1:9">
      <c r="A121" s="23"/>
      <c r="B121" s="20"/>
      <c r="C121" s="20"/>
      <c r="D121" s="20"/>
      <c r="E121" s="20"/>
      <c r="F121" s="20"/>
      <c r="G121" s="20"/>
      <c r="H121" s="20"/>
      <c r="I121" s="20"/>
    </row>
    <row r="122" spans="1:9">
      <c r="A122" s="23"/>
      <c r="B122" s="20"/>
      <c r="C122" s="20"/>
      <c r="D122" s="20"/>
      <c r="E122" s="20"/>
      <c r="F122" s="20"/>
      <c r="G122" s="20"/>
      <c r="H122" s="20"/>
      <c r="I122" s="20"/>
    </row>
    <row r="123" spans="1:9">
      <c r="A123" s="23"/>
      <c r="B123" s="20"/>
      <c r="C123" s="20"/>
      <c r="D123" s="20"/>
      <c r="E123" s="20"/>
      <c r="F123" s="20"/>
      <c r="G123" s="20"/>
      <c r="H123" s="20"/>
      <c r="I123" s="20"/>
    </row>
    <row r="124" spans="1:9">
      <c r="A124" s="23"/>
      <c r="B124" s="20"/>
      <c r="C124" s="20"/>
      <c r="D124" s="20"/>
      <c r="E124" s="20"/>
      <c r="F124" s="20"/>
      <c r="G124" s="20"/>
      <c r="H124" s="20"/>
      <c r="I124" s="20"/>
    </row>
    <row r="125" spans="1:9">
      <c r="A125" s="23"/>
      <c r="B125" s="20"/>
      <c r="C125" s="20"/>
      <c r="D125" s="20"/>
      <c r="E125" s="20"/>
      <c r="F125" s="20"/>
      <c r="G125" s="20"/>
      <c r="H125" s="20"/>
      <c r="I125" s="20"/>
    </row>
    <row r="126" spans="1:9">
      <c r="A126" s="23"/>
      <c r="B126" s="20"/>
      <c r="C126" s="20"/>
      <c r="D126" s="20"/>
      <c r="E126" s="20"/>
      <c r="F126" s="20"/>
      <c r="G126" s="20"/>
      <c r="H126" s="20"/>
      <c r="I126" s="20"/>
    </row>
    <row r="127" spans="1:9">
      <c r="A127" s="23"/>
      <c r="B127" s="20"/>
      <c r="C127" s="20"/>
      <c r="D127" s="20"/>
      <c r="E127" s="20"/>
      <c r="F127" s="20"/>
      <c r="G127" s="20"/>
      <c r="H127" s="20"/>
      <c r="I127" s="20"/>
    </row>
    <row r="128" spans="1:9">
      <c r="A128" s="23"/>
      <c r="B128" s="20"/>
      <c r="C128" s="20"/>
      <c r="D128" s="20"/>
      <c r="E128" s="20"/>
      <c r="F128" s="20"/>
      <c r="G128" s="20"/>
      <c r="H128" s="20"/>
      <c r="I128" s="20"/>
    </row>
    <row r="129" spans="1:9">
      <c r="A129" s="23"/>
      <c r="B129" s="20"/>
      <c r="C129" s="20"/>
      <c r="D129" s="20"/>
      <c r="E129" s="20"/>
      <c r="F129" s="20"/>
      <c r="G129" s="20"/>
      <c r="H129" s="20"/>
      <c r="I129" s="20"/>
    </row>
    <row r="130" spans="1:9">
      <c r="A130" s="23"/>
      <c r="B130" s="20"/>
      <c r="C130" s="20"/>
      <c r="D130" s="20"/>
      <c r="E130" s="20"/>
      <c r="F130" s="20"/>
      <c r="G130" s="20"/>
      <c r="H130" s="20"/>
      <c r="I130" s="20"/>
    </row>
    <row r="131" spans="1:9">
      <c r="A131" s="23"/>
      <c r="B131" s="20"/>
      <c r="C131" s="20"/>
      <c r="D131" s="20"/>
      <c r="E131" s="20"/>
      <c r="F131" s="20"/>
      <c r="G131" s="20"/>
      <c r="H131" s="20"/>
      <c r="I131" s="20"/>
    </row>
    <row r="132" spans="1:9">
      <c r="A132" s="23"/>
      <c r="B132" s="20"/>
      <c r="C132" s="20"/>
      <c r="D132" s="20"/>
      <c r="E132" s="20"/>
      <c r="F132" s="20"/>
      <c r="G132" s="20"/>
      <c r="H132" s="20"/>
      <c r="I132" s="20"/>
    </row>
    <row r="133" spans="1:9">
      <c r="A133" s="23"/>
      <c r="B133" s="20"/>
      <c r="C133" s="20"/>
      <c r="D133" s="20"/>
      <c r="E133" s="20"/>
      <c r="F133" s="20"/>
      <c r="G133" s="20"/>
      <c r="H133" s="20"/>
      <c r="I133" s="20"/>
    </row>
  </sheetData>
  <mergeCells count="1">
    <mergeCell ref="A5:B5"/>
  </mergeCells>
  <hyperlinks>
    <hyperlink ref="I4" location="Index!A1" display="Index" xr:uid="{599BF457-B27F-408B-8B80-46B0E1D8E55B}"/>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249977111117893"/>
  </sheetPr>
  <dimension ref="A1:N24"/>
  <sheetViews>
    <sheetView showGridLines="0" zoomScaleNormal="100" workbookViewId="0"/>
  </sheetViews>
  <sheetFormatPr defaultColWidth="9.265625" defaultRowHeight="11.65"/>
  <cols>
    <col min="1" max="1" width="5" style="77" customWidth="1"/>
    <col min="2" max="2" width="53.73046875" style="77" customWidth="1"/>
    <col min="3" max="4" width="11.3984375" style="77" customWidth="1"/>
    <col min="5" max="5" width="0.59765625" style="77" customWidth="1"/>
    <col min="6" max="7" width="11.3984375" style="77" customWidth="1"/>
    <col min="8" max="8" width="0.59765625" style="77" customWidth="1"/>
    <col min="9" max="10" width="11.3984375" style="77" customWidth="1"/>
    <col min="11" max="11" width="4.265625" style="77" customWidth="1"/>
    <col min="12" max="12" width="8.59765625" style="77" customWidth="1"/>
    <col min="13" max="13" width="9.265625" style="77"/>
    <col min="14" max="14" width="15.3984375" style="77" bestFit="1" customWidth="1"/>
    <col min="15" max="16384" width="9.265625" style="77"/>
  </cols>
  <sheetData>
    <row r="1" spans="1:14" ht="13.15">
      <c r="A1" s="15" t="s">
        <v>753</v>
      </c>
    </row>
    <row r="2" spans="1:14" ht="15.75" customHeight="1">
      <c r="A2" s="117"/>
    </row>
    <row r="3" spans="1:14" ht="15.75" customHeight="1">
      <c r="C3" s="318" t="s">
        <v>45</v>
      </c>
      <c r="D3" s="318" t="s">
        <v>46</v>
      </c>
      <c r="E3" s="318"/>
      <c r="F3" s="318" t="s">
        <v>47</v>
      </c>
      <c r="G3" s="318" t="s">
        <v>86</v>
      </c>
      <c r="H3" s="318"/>
      <c r="I3" s="318" t="s">
        <v>87</v>
      </c>
      <c r="J3" s="318" t="s">
        <v>297</v>
      </c>
    </row>
    <row r="4" spans="1:14" ht="15.75" customHeight="1">
      <c r="A4" s="339" t="s">
        <v>939</v>
      </c>
      <c r="B4" s="340"/>
      <c r="C4" s="736" t="s">
        <v>754</v>
      </c>
      <c r="D4" s="736"/>
      <c r="E4" s="340"/>
      <c r="F4" s="738" t="s">
        <v>755</v>
      </c>
      <c r="G4" s="738"/>
      <c r="H4" s="340"/>
      <c r="I4" s="738" t="s">
        <v>389</v>
      </c>
      <c r="J4" s="738"/>
      <c r="L4" s="96" t="s">
        <v>285</v>
      </c>
    </row>
    <row r="5" spans="1:14" ht="15.75" customHeight="1">
      <c r="A5" s="341"/>
      <c r="B5" s="340"/>
      <c r="C5" s="737"/>
      <c r="D5" s="737"/>
      <c r="E5" s="342"/>
      <c r="F5" s="739"/>
      <c r="G5" s="739"/>
      <c r="H5" s="343"/>
      <c r="I5" s="739"/>
      <c r="J5" s="739"/>
    </row>
    <row r="6" spans="1:14" ht="34.9">
      <c r="A6" s="341"/>
      <c r="B6" s="339" t="s">
        <v>390</v>
      </c>
      <c r="C6" s="345" t="s">
        <v>394</v>
      </c>
      <c r="D6" s="345" t="s">
        <v>339</v>
      </c>
      <c r="E6" s="344"/>
      <c r="F6" s="342" t="s">
        <v>394</v>
      </c>
      <c r="G6" s="345" t="s">
        <v>339</v>
      </c>
      <c r="H6" s="344"/>
      <c r="I6" s="345" t="s">
        <v>83</v>
      </c>
      <c r="J6" s="345" t="s">
        <v>396</v>
      </c>
    </row>
    <row r="7" spans="1:14" s="59" customFormat="1" ht="15.75" customHeight="1">
      <c r="A7" s="193">
        <v>1</v>
      </c>
      <c r="B7" s="59" t="s">
        <v>348</v>
      </c>
      <c r="C7" s="333">
        <v>167523.773869</v>
      </c>
      <c r="D7" s="333">
        <v>150.64432300000001</v>
      </c>
      <c r="E7" s="333"/>
      <c r="F7" s="346">
        <v>170875.87499000001</v>
      </c>
      <c r="G7" s="333">
        <v>4.2677880000000004</v>
      </c>
      <c r="H7" s="333"/>
      <c r="I7" s="333">
        <v>84.094994</v>
      </c>
      <c r="J7" s="334">
        <v>4.9212853309265161E-4</v>
      </c>
      <c r="K7" s="335"/>
    </row>
    <row r="8" spans="1:14" s="59" customFormat="1" ht="15.75" customHeight="1">
      <c r="A8" s="193">
        <v>2</v>
      </c>
      <c r="B8" s="59" t="s">
        <v>349</v>
      </c>
      <c r="C8" s="333">
        <v>3773.7596119999998</v>
      </c>
      <c r="D8" s="333">
        <v>3773.3458890000002</v>
      </c>
      <c r="E8" s="333"/>
      <c r="F8" s="333">
        <v>4285.0576410000003</v>
      </c>
      <c r="G8" s="333">
        <v>1568.848332</v>
      </c>
      <c r="H8" s="333"/>
      <c r="I8" s="333">
        <v>1161.9441589999999</v>
      </c>
      <c r="J8" s="334">
        <v>0.19849040356289299</v>
      </c>
      <c r="K8" s="335"/>
      <c r="L8" s="335"/>
    </row>
    <row r="9" spans="1:14" s="59" customFormat="1" ht="15.75" customHeight="1">
      <c r="A9" s="193">
        <v>3</v>
      </c>
      <c r="B9" s="59" t="s">
        <v>350</v>
      </c>
      <c r="C9" s="333">
        <v>213.474211</v>
      </c>
      <c r="D9" s="333">
        <v>54.439599000000001</v>
      </c>
      <c r="E9" s="333"/>
      <c r="F9" s="333">
        <v>213.474211</v>
      </c>
      <c r="G9" s="333">
        <v>10.963704</v>
      </c>
      <c r="H9" s="333"/>
      <c r="I9" s="333">
        <v>105.232243</v>
      </c>
      <c r="J9" s="334">
        <v>0.46887016839378498</v>
      </c>
      <c r="K9" s="335"/>
      <c r="L9" s="335"/>
    </row>
    <row r="10" spans="1:14" s="59" customFormat="1" ht="15.75" customHeight="1">
      <c r="A10" s="193">
        <v>4</v>
      </c>
      <c r="B10" s="59" t="s">
        <v>351</v>
      </c>
      <c r="C10" s="333">
        <v>0</v>
      </c>
      <c r="D10" s="333">
        <v>0</v>
      </c>
      <c r="E10" s="333"/>
      <c r="F10" s="333">
        <v>294.96357</v>
      </c>
      <c r="G10" s="333">
        <v>0.864097</v>
      </c>
      <c r="H10" s="333"/>
      <c r="I10" s="333">
        <v>0</v>
      </c>
      <c r="J10" s="334">
        <v>0</v>
      </c>
      <c r="K10" s="335"/>
      <c r="L10" s="335"/>
    </row>
    <row r="11" spans="1:14" s="59" customFormat="1" ht="15.75" customHeight="1">
      <c r="A11" s="193">
        <v>5</v>
      </c>
      <c r="B11" s="59" t="s">
        <v>869</v>
      </c>
      <c r="E11" s="333"/>
      <c r="H11" s="333"/>
      <c r="J11" s="334"/>
      <c r="K11" s="335"/>
      <c r="L11" s="335"/>
    </row>
    <row r="12" spans="1:14" s="59" customFormat="1" ht="15.75" customHeight="1">
      <c r="A12" s="193">
        <v>6</v>
      </c>
      <c r="B12" s="59" t="s">
        <v>352</v>
      </c>
      <c r="C12" s="333">
        <v>29062.880037999999</v>
      </c>
      <c r="D12" s="333">
        <v>2.1602779999999999</v>
      </c>
      <c r="E12" s="333"/>
      <c r="F12" s="333">
        <v>29536.429735999998</v>
      </c>
      <c r="G12" s="333">
        <v>70.302130000000005</v>
      </c>
      <c r="H12" s="333"/>
      <c r="I12" s="333">
        <v>8618.5171979999996</v>
      </c>
      <c r="J12" s="334">
        <v>0.29109991730959667</v>
      </c>
      <c r="K12" s="335"/>
      <c r="L12" s="335"/>
    </row>
    <row r="13" spans="1:14" s="59" customFormat="1" ht="15.75" customHeight="1">
      <c r="A13" s="193">
        <v>7</v>
      </c>
      <c r="B13" s="59" t="s">
        <v>353</v>
      </c>
      <c r="C13" s="333">
        <v>373340.42227500002</v>
      </c>
      <c r="D13" s="333">
        <v>140659.24368000001</v>
      </c>
      <c r="E13" s="333"/>
      <c r="F13" s="333">
        <v>361641.18042400002</v>
      </c>
      <c r="G13" s="333">
        <v>50631.477807000003</v>
      </c>
      <c r="H13" s="333"/>
      <c r="I13" s="333">
        <v>390030.28955370066</v>
      </c>
      <c r="J13" s="334">
        <v>0.94604937234320119</v>
      </c>
      <c r="K13" s="335"/>
      <c r="L13" s="335"/>
    </row>
    <row r="14" spans="1:14" s="59" customFormat="1" ht="15.75" customHeight="1">
      <c r="A14" s="193">
        <v>8</v>
      </c>
      <c r="B14" s="59" t="s">
        <v>354</v>
      </c>
      <c r="C14" s="333">
        <v>130926.107063</v>
      </c>
      <c r="D14" s="333">
        <v>56834.133840000002</v>
      </c>
      <c r="E14" s="333"/>
      <c r="F14" s="333">
        <v>128866.15089600001</v>
      </c>
      <c r="G14" s="333">
        <v>10814.630681000001</v>
      </c>
      <c r="H14" s="333"/>
      <c r="I14" s="333">
        <v>96951.181316999995</v>
      </c>
      <c r="J14" s="334">
        <v>0.69409105692578743</v>
      </c>
      <c r="K14" s="335"/>
      <c r="L14" s="335"/>
    </row>
    <row r="15" spans="1:14" s="59" customFormat="1" ht="15.75" customHeight="1">
      <c r="A15" s="193">
        <v>9</v>
      </c>
      <c r="B15" s="59" t="s">
        <v>355</v>
      </c>
      <c r="C15" s="333">
        <v>503035.04342900001</v>
      </c>
      <c r="D15" s="333">
        <v>3992.6730680000001</v>
      </c>
      <c r="E15" s="333"/>
      <c r="F15" s="333">
        <v>502698.17602999997</v>
      </c>
      <c r="G15" s="333">
        <v>1508.8921170000001</v>
      </c>
      <c r="H15" s="333"/>
      <c r="I15" s="333">
        <v>177429.88085799999</v>
      </c>
      <c r="J15" s="334">
        <v>0.35189883694028434</v>
      </c>
      <c r="K15" s="335"/>
      <c r="L15" s="335"/>
    </row>
    <row r="16" spans="1:14" s="59" customFormat="1" ht="15.75" customHeight="1">
      <c r="A16" s="193">
        <v>10</v>
      </c>
      <c r="B16" s="59" t="s">
        <v>356</v>
      </c>
      <c r="C16" s="333">
        <v>10102.230272000001</v>
      </c>
      <c r="D16" s="333">
        <v>225.85513900000001</v>
      </c>
      <c r="E16" s="333"/>
      <c r="F16" s="333">
        <v>9927.2228849999992</v>
      </c>
      <c r="G16" s="333">
        <v>55.805599000000001</v>
      </c>
      <c r="H16" s="333"/>
      <c r="I16" s="333">
        <v>11904.106492999999</v>
      </c>
      <c r="J16" s="334">
        <v>1.1924343912349795</v>
      </c>
      <c r="K16" s="335"/>
      <c r="L16" s="335"/>
      <c r="N16" s="336"/>
    </row>
    <row r="17" spans="1:14" s="59" customFormat="1" ht="15.75" customHeight="1">
      <c r="A17" s="193">
        <v>11</v>
      </c>
      <c r="B17" s="59" t="s">
        <v>391</v>
      </c>
      <c r="C17" s="333">
        <v>2261.6357710000002</v>
      </c>
      <c r="D17" s="333">
        <v>0</v>
      </c>
      <c r="E17" s="333"/>
      <c r="F17" s="333">
        <v>2261.6357710000002</v>
      </c>
      <c r="G17" s="333">
        <v>0</v>
      </c>
      <c r="H17" s="333"/>
      <c r="I17" s="333">
        <v>3392.453661</v>
      </c>
      <c r="J17" s="334">
        <v>1.5000000019897102</v>
      </c>
      <c r="K17" s="335"/>
      <c r="L17" s="335"/>
    </row>
    <row r="18" spans="1:14" s="59" customFormat="1" ht="15.75" customHeight="1">
      <c r="A18" s="193">
        <v>12</v>
      </c>
      <c r="B18" s="337" t="s">
        <v>357</v>
      </c>
      <c r="C18" s="333">
        <v>19735.637665999999</v>
      </c>
      <c r="D18" s="333">
        <v>0</v>
      </c>
      <c r="E18" s="333"/>
      <c r="F18" s="333">
        <v>19735.637665999999</v>
      </c>
      <c r="G18" s="333">
        <v>0</v>
      </c>
      <c r="H18" s="333"/>
      <c r="I18" s="333">
        <v>3947.1275329999999</v>
      </c>
      <c r="J18" s="334">
        <v>0.19999999998986606</v>
      </c>
      <c r="K18" s="335"/>
      <c r="L18" s="335"/>
    </row>
    <row r="19" spans="1:14" s="59" customFormat="1" ht="15.75" customHeight="1">
      <c r="A19" s="193">
        <v>13</v>
      </c>
      <c r="B19" s="59" t="s">
        <v>395</v>
      </c>
      <c r="E19" s="333"/>
      <c r="H19" s="333"/>
      <c r="J19" s="334"/>
      <c r="K19" s="335"/>
      <c r="L19" s="335"/>
    </row>
    <row r="20" spans="1:14" s="59" customFormat="1" ht="15.75" customHeight="1">
      <c r="A20" s="193">
        <v>14</v>
      </c>
      <c r="B20" s="59" t="s">
        <v>756</v>
      </c>
      <c r="C20" s="333">
        <v>2553.8735809999998</v>
      </c>
      <c r="D20" s="333">
        <v>0</v>
      </c>
      <c r="E20" s="333"/>
      <c r="F20" s="333">
        <v>2553.8735809999998</v>
      </c>
      <c r="G20" s="333">
        <v>0</v>
      </c>
      <c r="H20" s="333"/>
      <c r="I20" s="333">
        <v>1843.449758</v>
      </c>
      <c r="J20" s="334">
        <v>0.72182498449205745</v>
      </c>
      <c r="K20" s="335"/>
      <c r="L20" s="335"/>
    </row>
    <row r="21" spans="1:14" s="59" customFormat="1" ht="15.75" customHeight="1">
      <c r="A21" s="193">
        <v>15</v>
      </c>
      <c r="B21" s="59" t="s">
        <v>392</v>
      </c>
      <c r="C21" s="333">
        <v>17242.488517999998</v>
      </c>
      <c r="D21" s="333">
        <v>0</v>
      </c>
      <c r="E21" s="333"/>
      <c r="F21" s="333">
        <v>17242.488517999998</v>
      </c>
      <c r="G21" s="333">
        <v>0</v>
      </c>
      <c r="H21" s="333"/>
      <c r="I21" s="333">
        <v>30901.133545000001</v>
      </c>
      <c r="J21" s="334">
        <v>1.7921504493241387</v>
      </c>
      <c r="K21" s="335"/>
      <c r="L21" s="335"/>
    </row>
    <row r="22" spans="1:14" s="59" customFormat="1" ht="15.75" customHeight="1">
      <c r="A22" s="193">
        <v>16</v>
      </c>
      <c r="B22" s="226" t="s">
        <v>393</v>
      </c>
      <c r="C22" s="347">
        <v>38082.459366000003</v>
      </c>
      <c r="D22" s="347">
        <v>0</v>
      </c>
      <c r="E22" s="333"/>
      <c r="F22" s="347">
        <v>38082.459366000003</v>
      </c>
      <c r="G22" s="347">
        <v>0</v>
      </c>
      <c r="H22" s="333"/>
      <c r="I22" s="333">
        <v>39487.086173000003</v>
      </c>
      <c r="J22" s="348">
        <v>1.0368838260549436</v>
      </c>
      <c r="K22" s="335"/>
      <c r="L22" s="335"/>
    </row>
    <row r="23" spans="1:14" s="59" customFormat="1" ht="15.75" customHeight="1">
      <c r="A23" s="349">
        <v>17</v>
      </c>
      <c r="B23" s="233" t="s">
        <v>80</v>
      </c>
      <c r="C23" s="239">
        <v>1297853.7856710001</v>
      </c>
      <c r="D23" s="234">
        <v>205692.49581600001</v>
      </c>
      <c r="E23" s="338"/>
      <c r="F23" s="234">
        <v>1288214.6252850003</v>
      </c>
      <c r="G23" s="234">
        <v>64666.05225500001</v>
      </c>
      <c r="H23" s="338"/>
      <c r="I23" s="234">
        <v>765856.49748570053</v>
      </c>
      <c r="J23" s="351">
        <v>0.56609315972957019</v>
      </c>
      <c r="K23" s="335"/>
      <c r="L23" s="335"/>
      <c r="N23" s="336"/>
    </row>
    <row r="24" spans="1:14">
      <c r="A24" s="203"/>
      <c r="B24" s="119"/>
      <c r="C24" s="350"/>
      <c r="D24" s="331"/>
      <c r="E24" s="331"/>
      <c r="F24" s="331"/>
      <c r="G24" s="331"/>
      <c r="H24" s="331"/>
      <c r="I24" s="332"/>
      <c r="J24" s="352"/>
    </row>
  </sheetData>
  <mergeCells count="3">
    <mergeCell ref="C4:D5"/>
    <mergeCell ref="F4:G5"/>
    <mergeCell ref="I4:J5"/>
  </mergeCells>
  <hyperlinks>
    <hyperlink ref="L4" location="Index!A1" display="Index" xr:uid="{00000000-0004-0000-16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249977111117893"/>
  </sheetPr>
  <dimension ref="A1:U23"/>
  <sheetViews>
    <sheetView showGridLines="0" workbookViewId="0"/>
  </sheetViews>
  <sheetFormatPr defaultColWidth="9.265625" defaultRowHeight="11.65"/>
  <cols>
    <col min="1" max="1" width="5" style="355" customWidth="1"/>
    <col min="2" max="2" width="44.73046875" style="355" customWidth="1"/>
    <col min="3" max="19" width="9.59765625" style="355" customWidth="1"/>
    <col min="20" max="20" width="3" style="355" customWidth="1"/>
    <col min="21" max="21" width="8.59765625" style="355" customWidth="1"/>
    <col min="22" max="16384" width="9.265625" style="355"/>
  </cols>
  <sheetData>
    <row r="1" spans="1:21" ht="15" customHeight="1">
      <c r="A1" s="353" t="s">
        <v>871</v>
      </c>
    </row>
    <row r="2" spans="1:21" ht="15.75" customHeight="1">
      <c r="C2" s="356" t="s">
        <v>45</v>
      </c>
      <c r="D2" s="356" t="s">
        <v>46</v>
      </c>
      <c r="E2" s="356" t="s">
        <v>47</v>
      </c>
      <c r="F2" s="356" t="s">
        <v>86</v>
      </c>
      <c r="G2" s="356" t="s">
        <v>87</v>
      </c>
      <c r="H2" s="356" t="s">
        <v>297</v>
      </c>
      <c r="I2" s="356" t="s">
        <v>263</v>
      </c>
      <c r="J2" s="356" t="s">
        <v>293</v>
      </c>
      <c r="K2" s="356" t="s">
        <v>300</v>
      </c>
      <c r="L2" s="356" t="s">
        <v>301</v>
      </c>
      <c r="M2" s="356" t="s">
        <v>302</v>
      </c>
      <c r="N2" s="356" t="s">
        <v>303</v>
      </c>
      <c r="O2" s="356" t="s">
        <v>305</v>
      </c>
      <c r="P2" s="356" t="s">
        <v>312</v>
      </c>
      <c r="Q2" s="356" t="s">
        <v>313</v>
      </c>
      <c r="R2" s="356" t="s">
        <v>399</v>
      </c>
      <c r="S2" s="356" t="s">
        <v>400</v>
      </c>
    </row>
    <row r="3" spans="1:21" ht="15.75" customHeight="1">
      <c r="A3" s="367" t="s">
        <v>939</v>
      </c>
      <c r="B3" s="341"/>
      <c r="C3" s="739" t="s">
        <v>397</v>
      </c>
      <c r="D3" s="739"/>
      <c r="E3" s="739"/>
      <c r="F3" s="739"/>
      <c r="G3" s="739"/>
      <c r="H3" s="739"/>
      <c r="I3" s="739"/>
      <c r="J3" s="739"/>
      <c r="K3" s="739"/>
      <c r="L3" s="739"/>
      <c r="M3" s="739"/>
      <c r="N3" s="739"/>
      <c r="O3" s="739"/>
      <c r="P3" s="739"/>
      <c r="Q3" s="369"/>
      <c r="R3" s="740" t="s">
        <v>80</v>
      </c>
      <c r="S3" s="736" t="s">
        <v>398</v>
      </c>
      <c r="U3" s="96" t="s">
        <v>285</v>
      </c>
    </row>
    <row r="4" spans="1:21" ht="15.75" customHeight="1">
      <c r="A4" s="339"/>
      <c r="B4" s="339" t="s">
        <v>390</v>
      </c>
      <c r="C4" s="370">
        <v>0</v>
      </c>
      <c r="D4" s="372">
        <v>0.02</v>
      </c>
      <c r="E4" s="370">
        <v>0.04</v>
      </c>
      <c r="F4" s="372">
        <v>0.1</v>
      </c>
      <c r="G4" s="372">
        <v>0.2</v>
      </c>
      <c r="H4" s="370">
        <v>0.35</v>
      </c>
      <c r="I4" s="370">
        <v>0.5</v>
      </c>
      <c r="J4" s="370">
        <v>0.7</v>
      </c>
      <c r="K4" s="370">
        <v>0.75</v>
      </c>
      <c r="L4" s="372">
        <v>1</v>
      </c>
      <c r="M4" s="370">
        <v>1.5</v>
      </c>
      <c r="N4" s="372">
        <v>2.5</v>
      </c>
      <c r="O4" s="372">
        <v>3.7</v>
      </c>
      <c r="P4" s="370">
        <v>12.5</v>
      </c>
      <c r="Q4" s="368" t="s">
        <v>401</v>
      </c>
      <c r="R4" s="741"/>
      <c r="S4" s="737"/>
    </row>
    <row r="5" spans="1:21" s="363" customFormat="1" ht="15.75" customHeight="1">
      <c r="A5" s="361">
        <v>1</v>
      </c>
      <c r="B5" s="361" t="s">
        <v>348</v>
      </c>
      <c r="C5" s="371">
        <v>170459.66780900001</v>
      </c>
      <c r="E5" s="373"/>
      <c r="G5" s="362">
        <v>420.47496899999999</v>
      </c>
      <c r="H5" s="371">
        <v>0</v>
      </c>
      <c r="I5" s="371">
        <v>0</v>
      </c>
      <c r="J5" s="373"/>
      <c r="K5" s="371">
        <v>0</v>
      </c>
      <c r="L5" s="362">
        <v>0</v>
      </c>
      <c r="M5" s="371">
        <v>0</v>
      </c>
      <c r="N5" s="362">
        <v>0</v>
      </c>
      <c r="P5" s="371">
        <v>0</v>
      </c>
      <c r="Q5" s="362">
        <v>0</v>
      </c>
      <c r="R5" s="362">
        <v>170880.14277800001</v>
      </c>
      <c r="S5" s="362">
        <v>0</v>
      </c>
    </row>
    <row r="6" spans="1:21" s="363" customFormat="1" ht="15.75" customHeight="1">
      <c r="A6" s="361">
        <v>2</v>
      </c>
      <c r="B6" s="361" t="s">
        <v>349</v>
      </c>
      <c r="C6" s="362">
        <v>0</v>
      </c>
      <c r="G6" s="362">
        <v>5853.9059729999999</v>
      </c>
      <c r="H6" s="362">
        <v>0</v>
      </c>
      <c r="I6" s="362">
        <v>0</v>
      </c>
      <c r="K6" s="362">
        <v>0</v>
      </c>
      <c r="L6" s="362">
        <v>0</v>
      </c>
      <c r="M6" s="362">
        <v>0</v>
      </c>
      <c r="N6" s="362">
        <v>0</v>
      </c>
      <c r="P6" s="362">
        <v>0</v>
      </c>
      <c r="Q6" s="362">
        <v>0</v>
      </c>
      <c r="R6" s="362">
        <v>5853.9059729999999</v>
      </c>
      <c r="S6" s="362">
        <v>0</v>
      </c>
    </row>
    <row r="7" spans="1:21" s="363" customFormat="1" ht="15.75" customHeight="1">
      <c r="A7" s="361">
        <v>3</v>
      </c>
      <c r="B7" s="361" t="s">
        <v>350</v>
      </c>
      <c r="C7" s="362">
        <v>0</v>
      </c>
      <c r="G7" s="362">
        <v>23.28905</v>
      </c>
      <c r="H7" s="362">
        <v>0</v>
      </c>
      <c r="I7" s="362">
        <v>201.148865</v>
      </c>
      <c r="K7" s="362">
        <v>0</v>
      </c>
      <c r="L7" s="362">
        <v>0</v>
      </c>
      <c r="M7" s="362">
        <v>0</v>
      </c>
      <c r="N7" s="362">
        <v>0</v>
      </c>
      <c r="P7" s="362">
        <v>0</v>
      </c>
      <c r="Q7" s="362">
        <v>0</v>
      </c>
      <c r="R7" s="362">
        <v>224.437915</v>
      </c>
      <c r="S7" s="362">
        <v>0</v>
      </c>
    </row>
    <row r="8" spans="1:21" s="363" customFormat="1" ht="15.75" customHeight="1">
      <c r="A8" s="361">
        <v>4</v>
      </c>
      <c r="B8" s="361" t="s">
        <v>351</v>
      </c>
      <c r="C8" s="362">
        <v>295.82766700000002</v>
      </c>
      <c r="G8" s="362">
        <v>0</v>
      </c>
      <c r="H8" s="362">
        <v>0</v>
      </c>
      <c r="I8" s="362">
        <v>0</v>
      </c>
      <c r="K8" s="362">
        <v>0</v>
      </c>
      <c r="L8" s="362">
        <v>0</v>
      </c>
      <c r="M8" s="362">
        <v>0</v>
      </c>
      <c r="N8" s="362">
        <v>0</v>
      </c>
      <c r="P8" s="362">
        <v>0</v>
      </c>
      <c r="Q8" s="362">
        <v>0</v>
      </c>
      <c r="R8" s="362">
        <v>295.82766700000002</v>
      </c>
      <c r="S8" s="362">
        <v>295.82766700000002</v>
      </c>
    </row>
    <row r="9" spans="1:21" s="363" customFormat="1" ht="15.75" customHeight="1">
      <c r="A9" s="361">
        <v>5</v>
      </c>
      <c r="B9" s="361" t="s">
        <v>869</v>
      </c>
      <c r="R9" s="362">
        <v>0</v>
      </c>
    </row>
    <row r="10" spans="1:21" s="363" customFormat="1" ht="15.75" customHeight="1">
      <c r="A10" s="361">
        <v>6</v>
      </c>
      <c r="B10" s="361" t="s">
        <v>352</v>
      </c>
      <c r="C10" s="362">
        <v>0</v>
      </c>
      <c r="G10" s="362">
        <v>28486.871134000001</v>
      </c>
      <c r="H10" s="362">
        <v>0</v>
      </c>
      <c r="I10" s="362">
        <v>5848.5276999999996</v>
      </c>
      <c r="K10" s="362">
        <v>0</v>
      </c>
      <c r="L10" s="362">
        <v>0</v>
      </c>
      <c r="M10" s="362">
        <v>0</v>
      </c>
      <c r="N10" s="362">
        <v>0</v>
      </c>
      <c r="P10" s="362">
        <v>0</v>
      </c>
      <c r="Q10" s="362">
        <v>0</v>
      </c>
      <c r="R10" s="362">
        <v>34335.398834</v>
      </c>
      <c r="S10" s="362">
        <v>0</v>
      </c>
      <c r="U10" s="364"/>
    </row>
    <row r="11" spans="1:21" s="363" customFormat="1" ht="15.75" customHeight="1">
      <c r="A11" s="361">
        <v>7</v>
      </c>
      <c r="B11" s="361" t="s">
        <v>353</v>
      </c>
      <c r="C11" s="362">
        <v>0</v>
      </c>
      <c r="G11" s="362">
        <v>159.11396199999999</v>
      </c>
      <c r="H11" s="362">
        <v>0</v>
      </c>
      <c r="I11" s="362">
        <v>9418.0308929999992</v>
      </c>
      <c r="K11" s="362">
        <v>0</v>
      </c>
      <c r="L11" s="362">
        <v>409255.882812</v>
      </c>
      <c r="M11" s="362">
        <v>202.42374599999999</v>
      </c>
      <c r="N11" s="362">
        <v>0</v>
      </c>
      <c r="P11" s="362">
        <v>0</v>
      </c>
      <c r="Q11" s="362">
        <v>0</v>
      </c>
      <c r="R11" s="362">
        <v>419035.451413</v>
      </c>
      <c r="S11" s="362">
        <v>407821.68296599999</v>
      </c>
      <c r="U11" s="365"/>
    </row>
    <row r="12" spans="1:21" s="363" customFormat="1" ht="15.75" customHeight="1">
      <c r="A12" s="361">
        <v>8</v>
      </c>
      <c r="B12" s="361" t="s">
        <v>404</v>
      </c>
      <c r="C12" s="362">
        <v>0</v>
      </c>
      <c r="G12" s="362">
        <v>0</v>
      </c>
      <c r="H12" s="362">
        <v>0</v>
      </c>
      <c r="I12" s="362">
        <v>0</v>
      </c>
      <c r="K12" s="362">
        <v>140850.43812899999</v>
      </c>
      <c r="L12" s="362">
        <v>0</v>
      </c>
      <c r="M12" s="362">
        <v>0</v>
      </c>
      <c r="N12" s="362">
        <v>0</v>
      </c>
      <c r="P12" s="362">
        <v>0</v>
      </c>
      <c r="Q12" s="362">
        <v>0</v>
      </c>
      <c r="R12" s="362">
        <v>140850.43812899999</v>
      </c>
      <c r="S12" s="362">
        <v>140850.43812899999</v>
      </c>
    </row>
    <row r="13" spans="1:21" s="363" customFormat="1">
      <c r="A13" s="361">
        <v>9</v>
      </c>
      <c r="B13" s="366" t="s">
        <v>403</v>
      </c>
      <c r="C13" s="362">
        <v>0</v>
      </c>
      <c r="G13" s="362">
        <v>0</v>
      </c>
      <c r="H13" s="362">
        <v>492705.67997499998</v>
      </c>
      <c r="I13" s="362">
        <v>6041.1336199999996</v>
      </c>
      <c r="K13" s="362">
        <v>0</v>
      </c>
      <c r="L13" s="362">
        <v>5460.2545520000003</v>
      </c>
      <c r="M13" s="362">
        <v>0</v>
      </c>
      <c r="N13" s="362">
        <v>0</v>
      </c>
      <c r="P13" s="362">
        <v>0</v>
      </c>
      <c r="Q13" s="362">
        <v>0</v>
      </c>
      <c r="R13" s="362">
        <v>504207.06814699998</v>
      </c>
      <c r="S13" s="362">
        <v>504207.06814699998</v>
      </c>
    </row>
    <row r="14" spans="1:21" s="363" customFormat="1" ht="15.75" customHeight="1">
      <c r="A14" s="361">
        <v>10</v>
      </c>
      <c r="B14" s="361" t="s">
        <v>356</v>
      </c>
      <c r="C14" s="362">
        <v>0</v>
      </c>
      <c r="G14" s="362">
        <v>0</v>
      </c>
      <c r="H14" s="362">
        <v>0</v>
      </c>
      <c r="I14" s="362">
        <v>0</v>
      </c>
      <c r="K14" s="362">
        <v>0</v>
      </c>
      <c r="L14" s="362">
        <v>6136.0766480000002</v>
      </c>
      <c r="M14" s="362">
        <v>3846.9518360000002</v>
      </c>
      <c r="N14" s="362">
        <v>0</v>
      </c>
      <c r="P14" s="362">
        <v>0</v>
      </c>
      <c r="Q14" s="362">
        <v>0</v>
      </c>
      <c r="R14" s="362">
        <v>9983.0284840000004</v>
      </c>
      <c r="S14" s="362">
        <v>9983.0284840000004</v>
      </c>
    </row>
    <row r="15" spans="1:21" s="363" customFormat="1" ht="15.75" customHeight="1">
      <c r="A15" s="361">
        <v>11</v>
      </c>
      <c r="B15" s="361" t="s">
        <v>391</v>
      </c>
      <c r="C15" s="362">
        <v>0</v>
      </c>
      <c r="G15" s="362">
        <v>0</v>
      </c>
      <c r="H15" s="362">
        <v>0</v>
      </c>
      <c r="I15" s="362">
        <v>0</v>
      </c>
      <c r="K15" s="362">
        <v>0</v>
      </c>
      <c r="L15" s="362">
        <v>0</v>
      </c>
      <c r="M15" s="362">
        <v>2261.6357710000002</v>
      </c>
      <c r="N15" s="362">
        <v>0</v>
      </c>
      <c r="P15" s="362">
        <v>0</v>
      </c>
      <c r="Q15" s="362">
        <v>0</v>
      </c>
      <c r="R15" s="362">
        <v>2261.6357710000002</v>
      </c>
      <c r="S15" s="362">
        <v>2261.6357710000002</v>
      </c>
    </row>
    <row r="16" spans="1:21" s="363" customFormat="1" ht="15.75" customHeight="1">
      <c r="A16" s="361">
        <v>12</v>
      </c>
      <c r="B16" s="366" t="s">
        <v>357</v>
      </c>
      <c r="C16" s="362">
        <v>0</v>
      </c>
      <c r="G16" s="362">
        <v>19735.637665999999</v>
      </c>
      <c r="H16" s="362">
        <v>0</v>
      </c>
      <c r="I16" s="362">
        <v>0</v>
      </c>
      <c r="K16" s="362">
        <v>0</v>
      </c>
      <c r="L16" s="362">
        <v>0</v>
      </c>
      <c r="M16" s="362">
        <v>0</v>
      </c>
      <c r="N16" s="362">
        <v>0</v>
      </c>
      <c r="P16" s="362">
        <v>0</v>
      </c>
      <c r="Q16" s="362">
        <v>0</v>
      </c>
      <c r="R16" s="362">
        <v>19735.637665999999</v>
      </c>
      <c r="S16" s="362">
        <v>0</v>
      </c>
    </row>
    <row r="17" spans="1:20" s="363" customFormat="1" ht="23.25">
      <c r="A17" s="361">
        <v>13</v>
      </c>
      <c r="B17" s="366" t="s">
        <v>402</v>
      </c>
      <c r="S17" s="362"/>
    </row>
    <row r="18" spans="1:20" s="363" customFormat="1" ht="15.75" customHeight="1">
      <c r="A18" s="361">
        <v>14</v>
      </c>
      <c r="B18" s="366" t="s">
        <v>758</v>
      </c>
      <c r="C18" s="362">
        <v>0</v>
      </c>
      <c r="G18" s="362">
        <v>0</v>
      </c>
      <c r="H18" s="362">
        <v>0</v>
      </c>
      <c r="I18" s="362">
        <v>0</v>
      </c>
      <c r="K18" s="362">
        <v>0</v>
      </c>
      <c r="L18" s="362">
        <v>1408.865151</v>
      </c>
      <c r="M18" s="362">
        <v>0</v>
      </c>
      <c r="N18" s="362">
        <v>0</v>
      </c>
      <c r="P18" s="362">
        <v>0</v>
      </c>
      <c r="Q18" s="362">
        <v>1145.0084300000003</v>
      </c>
      <c r="R18" s="362">
        <v>2553.8735810000003</v>
      </c>
      <c r="S18" s="362">
        <v>2553.8735809999998</v>
      </c>
    </row>
    <row r="19" spans="1:20" s="363" customFormat="1" ht="15.75" customHeight="1">
      <c r="A19" s="361">
        <v>15</v>
      </c>
      <c r="B19" s="361" t="s">
        <v>759</v>
      </c>
      <c r="C19" s="362">
        <v>1040.769127</v>
      </c>
      <c r="G19" s="362">
        <v>0</v>
      </c>
      <c r="H19" s="362">
        <v>0</v>
      </c>
      <c r="I19" s="362">
        <v>0</v>
      </c>
      <c r="K19" s="362">
        <v>0</v>
      </c>
      <c r="L19" s="362">
        <v>6402.1099549999999</v>
      </c>
      <c r="M19" s="362">
        <v>0</v>
      </c>
      <c r="N19" s="362">
        <v>9799.6094360000006</v>
      </c>
      <c r="P19" s="362">
        <v>0</v>
      </c>
      <c r="Q19" s="362">
        <v>0</v>
      </c>
      <c r="R19" s="362">
        <v>17242.488517999998</v>
      </c>
      <c r="S19" s="362">
        <v>17242.488517999998</v>
      </c>
    </row>
    <row r="20" spans="1:20" s="363" customFormat="1" ht="15.75" customHeight="1">
      <c r="A20" s="374">
        <v>16</v>
      </c>
      <c r="B20" s="374" t="s">
        <v>393</v>
      </c>
      <c r="C20" s="375">
        <v>0</v>
      </c>
      <c r="D20" s="376"/>
      <c r="E20" s="376"/>
      <c r="F20" s="376"/>
      <c r="G20" s="375">
        <v>0</v>
      </c>
      <c r="H20" s="375">
        <v>0</v>
      </c>
      <c r="I20" s="362">
        <v>0</v>
      </c>
      <c r="J20" s="376"/>
      <c r="K20" s="375">
        <v>147.560877</v>
      </c>
      <c r="L20" s="375">
        <v>36973.850034000003</v>
      </c>
      <c r="M20" s="375">
        <v>0</v>
      </c>
      <c r="N20" s="375">
        <v>961.04845499999999</v>
      </c>
      <c r="O20" s="376"/>
      <c r="P20" s="375">
        <v>0</v>
      </c>
      <c r="Q20" s="375">
        <v>0</v>
      </c>
      <c r="R20" s="375">
        <v>38082.459366000003</v>
      </c>
      <c r="S20" s="375">
        <v>38082.459366000003</v>
      </c>
      <c r="T20" s="384"/>
    </row>
    <row r="21" spans="1:20" s="363" customFormat="1" ht="15.75" customHeight="1">
      <c r="A21" s="381">
        <v>17</v>
      </c>
      <c r="B21" s="380" t="s">
        <v>80</v>
      </c>
      <c r="C21" s="377">
        <v>171796.26460300002</v>
      </c>
      <c r="D21" s="379"/>
      <c r="E21" s="379"/>
      <c r="F21" s="377"/>
      <c r="G21" s="377">
        <v>54679.292754000009</v>
      </c>
      <c r="H21" s="377">
        <v>492705.67997499998</v>
      </c>
      <c r="I21" s="379">
        <v>21508.841077999998</v>
      </c>
      <c r="J21" s="379"/>
      <c r="K21" s="379">
        <v>140997.999006</v>
      </c>
      <c r="L21" s="379">
        <v>465637.03915199998</v>
      </c>
      <c r="M21" s="377">
        <v>6311.0113529999999</v>
      </c>
      <c r="N21" s="377">
        <v>10760.657891000001</v>
      </c>
      <c r="O21" s="377"/>
      <c r="P21" s="377">
        <v>0</v>
      </c>
      <c r="Q21" s="377">
        <v>1145.0084300000003</v>
      </c>
      <c r="R21" s="377">
        <v>1365541.794242</v>
      </c>
      <c r="S21" s="383">
        <v>1123298.502629</v>
      </c>
    </row>
    <row r="22" spans="1:20">
      <c r="A22" s="382"/>
      <c r="C22" s="378"/>
      <c r="D22" s="358"/>
      <c r="E22" s="358"/>
      <c r="F22" s="378"/>
      <c r="G22" s="378"/>
      <c r="H22" s="378"/>
      <c r="I22" s="358"/>
      <c r="J22" s="358"/>
      <c r="K22" s="358"/>
      <c r="L22" s="358"/>
      <c r="M22" s="378"/>
      <c r="N22" s="378"/>
      <c r="O22" s="378"/>
      <c r="P22" s="378"/>
      <c r="Q22" s="378"/>
      <c r="R22" s="378"/>
    </row>
    <row r="23" spans="1:20">
      <c r="C23" s="358"/>
      <c r="D23" s="358"/>
      <c r="E23" s="358"/>
      <c r="F23" s="358"/>
      <c r="G23" s="358"/>
      <c r="H23" s="358"/>
      <c r="I23" s="358"/>
      <c r="J23" s="358"/>
      <c r="K23" s="358"/>
      <c r="L23" s="358"/>
      <c r="M23" s="358"/>
      <c r="N23" s="358"/>
      <c r="O23" s="358"/>
      <c r="P23" s="359"/>
      <c r="Q23" s="359"/>
      <c r="R23" s="360"/>
    </row>
  </sheetData>
  <mergeCells count="3">
    <mergeCell ref="C3:P3"/>
    <mergeCell ref="R3:R4"/>
    <mergeCell ref="S3:S4"/>
  </mergeCells>
  <hyperlinks>
    <hyperlink ref="U3" location="Index!A1" display="Index" xr:uid="{00000000-0004-0000-17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AA43B-05ED-40AE-8BF7-5F22940078CB}">
  <sheetPr>
    <tabColor theme="8" tint="-0.249977111117893"/>
  </sheetPr>
  <dimension ref="A1:AD59"/>
  <sheetViews>
    <sheetView showGridLines="0" workbookViewId="0"/>
  </sheetViews>
  <sheetFormatPr defaultColWidth="9.265625" defaultRowHeight="12.75"/>
  <cols>
    <col min="1" max="1" width="5" style="10" customWidth="1"/>
    <col min="2" max="2" width="40.73046875" style="10" customWidth="1"/>
    <col min="3" max="8" width="10.73046875" style="10" customWidth="1"/>
    <col min="9" max="9" width="4.59765625" style="10" customWidth="1"/>
    <col min="10" max="10" width="8.59765625" style="10" customWidth="1"/>
    <col min="11" max="16384" width="9.265625" style="10"/>
  </cols>
  <sheetData>
    <row r="1" spans="1:30" ht="15" customHeight="1">
      <c r="A1" s="15" t="s">
        <v>358</v>
      </c>
    </row>
    <row r="2" spans="1:30" ht="15.75" customHeight="1">
      <c r="A2" s="15"/>
      <c r="L2" s="41"/>
      <c r="M2" s="41"/>
      <c r="N2" s="41"/>
      <c r="O2" s="41"/>
      <c r="P2" s="41"/>
      <c r="Q2" s="41"/>
      <c r="R2" s="41"/>
      <c r="S2" s="41"/>
      <c r="T2" s="41"/>
      <c r="U2" s="41"/>
      <c r="V2" s="41"/>
      <c r="W2" s="41"/>
      <c r="X2" s="41"/>
      <c r="Y2" s="41"/>
      <c r="Z2" s="41"/>
      <c r="AA2" s="41"/>
      <c r="AB2" s="41"/>
      <c r="AC2" s="41"/>
      <c r="AD2" s="41"/>
    </row>
    <row r="3" spans="1:30" ht="15.75" customHeight="1">
      <c r="C3" s="30" t="s">
        <v>45</v>
      </c>
      <c r="D3" s="30" t="s">
        <v>46</v>
      </c>
      <c r="E3" s="30" t="s">
        <v>47</v>
      </c>
      <c r="F3" s="30" t="s">
        <v>86</v>
      </c>
      <c r="G3" s="30" t="s">
        <v>87</v>
      </c>
      <c r="H3" s="30" t="s">
        <v>297</v>
      </c>
      <c r="L3" s="41"/>
      <c r="M3" s="41"/>
      <c r="N3" s="41"/>
      <c r="O3" s="41"/>
      <c r="P3" s="41"/>
      <c r="Q3" s="41"/>
      <c r="R3" s="41"/>
      <c r="S3" s="41"/>
      <c r="T3" s="41"/>
      <c r="U3" s="41"/>
      <c r="V3" s="41"/>
      <c r="W3" s="41"/>
      <c r="X3" s="41"/>
      <c r="Y3" s="41"/>
      <c r="Z3" s="41"/>
      <c r="AA3" s="41"/>
      <c r="AB3" s="41"/>
      <c r="AC3" s="41"/>
      <c r="AD3" s="41"/>
    </row>
    <row r="4" spans="1:30" ht="15.75" customHeight="1">
      <c r="A4" s="341"/>
      <c r="B4" s="341"/>
      <c r="C4" s="742" t="s">
        <v>342</v>
      </c>
      <c r="D4" s="742"/>
      <c r="E4" s="742"/>
      <c r="F4" s="742"/>
      <c r="G4" s="742"/>
      <c r="H4" s="742"/>
      <c r="J4" s="96" t="s">
        <v>285</v>
      </c>
      <c r="L4" s="41"/>
      <c r="M4" s="41"/>
      <c r="N4" s="41"/>
      <c r="O4" s="41"/>
      <c r="P4" s="41"/>
      <c r="Q4" s="41"/>
      <c r="R4" s="41"/>
      <c r="S4" s="41"/>
      <c r="T4" s="41"/>
      <c r="U4" s="41"/>
      <c r="V4" s="41"/>
      <c r="W4" s="41"/>
      <c r="X4" s="41"/>
      <c r="Y4" s="41"/>
      <c r="Z4" s="41"/>
      <c r="AA4" s="41"/>
      <c r="AB4" s="41"/>
      <c r="AC4" s="41"/>
      <c r="AD4" s="41"/>
    </row>
    <row r="5" spans="1:30" ht="15.75" customHeight="1">
      <c r="A5" s="743" t="s">
        <v>939</v>
      </c>
      <c r="B5" s="743"/>
      <c r="C5" s="341"/>
      <c r="D5" s="341"/>
      <c r="E5" s="744" t="s">
        <v>345</v>
      </c>
      <c r="F5" s="341"/>
      <c r="G5" s="746" t="s">
        <v>347</v>
      </c>
      <c r="H5" s="341"/>
      <c r="L5" s="41"/>
      <c r="M5" s="41"/>
      <c r="N5" s="41"/>
      <c r="O5" s="41"/>
      <c r="P5" s="41"/>
      <c r="Q5" s="41"/>
      <c r="R5" s="41"/>
      <c r="S5" s="41"/>
      <c r="T5" s="41"/>
      <c r="U5" s="41"/>
      <c r="V5" s="41"/>
      <c r="W5" s="41"/>
      <c r="X5" s="41"/>
      <c r="Y5" s="41"/>
      <c r="Z5" s="41"/>
      <c r="AA5" s="41"/>
      <c r="AB5" s="41"/>
      <c r="AC5" s="41"/>
      <c r="AD5" s="41"/>
    </row>
    <row r="6" spans="1:30" ht="15.75" customHeight="1">
      <c r="A6" s="743"/>
      <c r="B6" s="743"/>
      <c r="C6" s="656" t="s">
        <v>343</v>
      </c>
      <c r="D6" s="658" t="s">
        <v>344</v>
      </c>
      <c r="E6" s="745"/>
      <c r="F6" s="656" t="s">
        <v>346</v>
      </c>
      <c r="G6" s="746"/>
      <c r="H6" s="656" t="s">
        <v>80</v>
      </c>
      <c r="L6" s="41"/>
      <c r="M6" s="41"/>
      <c r="N6" s="41"/>
      <c r="O6" s="41"/>
      <c r="P6" s="41"/>
      <c r="Q6" s="41"/>
      <c r="R6" s="41"/>
      <c r="S6" s="41"/>
      <c r="T6" s="41"/>
      <c r="U6" s="41"/>
      <c r="V6" s="41"/>
      <c r="W6" s="41"/>
      <c r="X6" s="41"/>
      <c r="Y6" s="41"/>
      <c r="Z6" s="41"/>
      <c r="AA6" s="41"/>
      <c r="AB6" s="41"/>
      <c r="AC6" s="41"/>
      <c r="AD6" s="41"/>
    </row>
    <row r="7" spans="1:30" s="31" customFormat="1" ht="15.75" customHeight="1">
      <c r="A7" s="60">
        <v>1</v>
      </c>
      <c r="B7" s="60" t="s">
        <v>330</v>
      </c>
      <c r="C7" s="386">
        <v>0</v>
      </c>
      <c r="D7" s="386">
        <v>185597.35252099999</v>
      </c>
      <c r="E7" s="386">
        <v>228014.206844</v>
      </c>
      <c r="F7" s="386">
        <v>598999.73854000005</v>
      </c>
      <c r="G7" s="386">
        <v>0</v>
      </c>
      <c r="H7" s="386">
        <v>1012611.297905</v>
      </c>
      <c r="L7" s="385"/>
      <c r="M7" s="385"/>
      <c r="N7" s="385"/>
      <c r="O7" s="385"/>
      <c r="P7" s="385"/>
      <c r="Q7" s="385"/>
      <c r="R7" s="385"/>
      <c r="S7" s="385"/>
      <c r="T7" s="385"/>
      <c r="U7" s="385"/>
      <c r="V7" s="385"/>
      <c r="W7" s="385"/>
      <c r="X7" s="385"/>
      <c r="Y7" s="385"/>
      <c r="Z7" s="385"/>
      <c r="AA7" s="385"/>
      <c r="AB7" s="385"/>
      <c r="AC7" s="385"/>
      <c r="AD7" s="385"/>
    </row>
    <row r="8" spans="1:30" s="60" customFormat="1" ht="15.75" customHeight="1">
      <c r="A8" s="393">
        <v>2</v>
      </c>
      <c r="B8" s="393" t="s">
        <v>338</v>
      </c>
      <c r="C8" s="388">
        <v>85.189960999999997</v>
      </c>
      <c r="D8" s="388">
        <v>83910.719985579999</v>
      </c>
      <c r="E8" s="388">
        <v>26468.928290020001</v>
      </c>
      <c r="F8" s="388">
        <v>15855.91211981</v>
      </c>
      <c r="G8" s="388">
        <v>0</v>
      </c>
      <c r="H8" s="388">
        <v>126320.75035641</v>
      </c>
      <c r="I8" s="31"/>
      <c r="J8" s="31"/>
    </row>
    <row r="9" spans="1:30" s="60" customFormat="1" ht="15.75" customHeight="1">
      <c r="A9" s="660">
        <v>3</v>
      </c>
      <c r="B9" s="48" t="s">
        <v>80</v>
      </c>
      <c r="C9" s="661">
        <f t="shared" ref="C9:H9" si="0">SUM(C7:C8)</f>
        <v>85.189960999999997</v>
      </c>
      <c r="D9" s="389">
        <f t="shared" si="0"/>
        <v>269508.07250657998</v>
      </c>
      <c r="E9" s="389">
        <f t="shared" si="0"/>
        <v>254483.13513402001</v>
      </c>
      <c r="F9" s="661">
        <f t="shared" si="0"/>
        <v>614855.65065981005</v>
      </c>
      <c r="G9" s="389">
        <f t="shared" si="0"/>
        <v>0</v>
      </c>
      <c r="H9" s="389">
        <f t="shared" si="0"/>
        <v>1138932.0482614101</v>
      </c>
      <c r="I9" s="31"/>
      <c r="J9" s="31"/>
    </row>
    <row r="10" spans="1:30" s="32" customFormat="1" ht="15" customHeight="1">
      <c r="A10" s="390"/>
      <c r="B10" s="392"/>
      <c r="C10" s="391"/>
      <c r="E10" s="34"/>
      <c r="F10" s="390"/>
    </row>
    <row r="13" spans="1:30" ht="13.15">
      <c r="C13" s="15"/>
      <c r="I13" s="33"/>
    </row>
    <row r="15" spans="1:30">
      <c r="D15" s="33"/>
      <c r="E15" s="33"/>
      <c r="I15" s="33"/>
    </row>
    <row r="16" spans="1:30">
      <c r="D16" s="33"/>
      <c r="E16" s="33"/>
    </row>
    <row r="17" spans="3:5">
      <c r="D17" s="33"/>
      <c r="E17" s="33"/>
    </row>
    <row r="18" spans="3:5">
      <c r="D18" s="33"/>
      <c r="E18" s="33"/>
    </row>
    <row r="20" spans="3:5">
      <c r="D20" s="33"/>
      <c r="E20" s="33"/>
    </row>
    <row r="22" spans="3:5">
      <c r="D22" s="33"/>
      <c r="E22" s="33"/>
    </row>
    <row r="24" spans="3:5">
      <c r="D24" s="33"/>
      <c r="E24" s="33"/>
    </row>
    <row r="25" spans="3:5">
      <c r="D25" s="33"/>
      <c r="E25" s="33"/>
    </row>
    <row r="28" spans="3:5">
      <c r="C28" s="35"/>
      <c r="D28" s="35"/>
    </row>
    <row r="29" spans="3:5">
      <c r="C29" s="35"/>
      <c r="D29" s="35"/>
    </row>
    <row r="30" spans="3:5">
      <c r="C30" s="35"/>
      <c r="E30" s="35"/>
    </row>
    <row r="31" spans="3:5">
      <c r="C31" s="36"/>
      <c r="E31" s="37"/>
    </row>
    <row r="32" spans="3:5">
      <c r="C32" s="36"/>
      <c r="E32" s="37"/>
    </row>
    <row r="33" spans="3:5">
      <c r="C33" s="36"/>
      <c r="E33" s="37"/>
    </row>
    <row r="34" spans="3:5">
      <c r="C34" s="36"/>
      <c r="E34" s="37"/>
    </row>
    <row r="35" spans="3:5">
      <c r="C35" s="36"/>
      <c r="E35" s="37"/>
    </row>
    <row r="36" spans="3:5">
      <c r="C36" s="36"/>
      <c r="E36" s="37"/>
    </row>
    <row r="37" spans="3:5">
      <c r="C37" s="36"/>
      <c r="E37" s="37"/>
    </row>
    <row r="38" spans="3:5">
      <c r="C38" s="36"/>
      <c r="E38" s="37"/>
    </row>
    <row r="39" spans="3:5">
      <c r="C39" s="36"/>
      <c r="E39" s="37"/>
    </row>
    <row r="40" spans="3:5">
      <c r="C40" s="36"/>
      <c r="E40" s="37"/>
    </row>
    <row r="41" spans="3:5">
      <c r="E41" s="37"/>
    </row>
    <row r="42" spans="3:5">
      <c r="C42" s="36"/>
      <c r="E42" s="38"/>
    </row>
    <row r="44" spans="3:5">
      <c r="D44" s="39"/>
    </row>
    <row r="46" spans="3:5">
      <c r="E46" s="39"/>
    </row>
    <row r="54" spans="3:5">
      <c r="D54" s="39"/>
      <c r="E54" s="39"/>
    </row>
    <row r="58" spans="3:5" ht="13.5">
      <c r="C58" s="40"/>
    </row>
    <row r="59" spans="3:5">
      <c r="C59" s="39"/>
    </row>
  </sheetData>
  <mergeCells count="4">
    <mergeCell ref="C4:H4"/>
    <mergeCell ref="A5:B6"/>
    <mergeCell ref="E5:E6"/>
    <mergeCell ref="G5:G6"/>
  </mergeCells>
  <hyperlinks>
    <hyperlink ref="J4" location="Index!A1" display="Index" xr:uid="{ADAAE659-11D2-411A-A5D5-3EF746BD841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E7224-A1D7-4711-B840-289D22FDF57B}">
  <sheetPr>
    <tabColor theme="8" tint="-0.249977111117893"/>
  </sheetPr>
  <dimension ref="A1:J41"/>
  <sheetViews>
    <sheetView showGridLines="0" zoomScaleNormal="100" workbookViewId="0"/>
  </sheetViews>
  <sheetFormatPr defaultColWidth="9.1328125" defaultRowHeight="11.65"/>
  <cols>
    <col min="1" max="1" width="9.1328125" style="95"/>
    <col min="2" max="2" width="49.73046875" style="95" bestFit="1" customWidth="1"/>
    <col min="3" max="3" width="9.86328125" style="95" bestFit="1" customWidth="1"/>
    <col min="4" max="4" width="10.3984375" style="95" customWidth="1"/>
    <col min="5" max="5" width="10.86328125" style="95" customWidth="1"/>
    <col min="6" max="6" width="10.73046875" style="95" customWidth="1"/>
    <col min="7" max="7" width="14" style="95" customWidth="1"/>
    <col min="8" max="8" width="20.73046875" style="95" customWidth="1"/>
    <col min="9" max="9" width="5.265625" style="95" customWidth="1"/>
    <col min="10" max="16384" width="9.1328125" style="95"/>
  </cols>
  <sheetData>
    <row r="1" spans="1:10" ht="13.15">
      <c r="A1" s="15" t="s">
        <v>744</v>
      </c>
      <c r="B1" s="77"/>
      <c r="C1" s="77"/>
      <c r="D1" s="77"/>
      <c r="E1" s="77"/>
      <c r="F1" s="77"/>
      <c r="G1" s="77"/>
      <c r="H1" s="77"/>
      <c r="I1" s="77"/>
      <c r="J1" s="77"/>
    </row>
    <row r="2" spans="1:10" ht="15.75" customHeight="1">
      <c r="A2" s="77" t="s">
        <v>719</v>
      </c>
      <c r="B2" s="77"/>
      <c r="C2" s="77"/>
      <c r="D2" s="77"/>
      <c r="E2" s="77"/>
      <c r="F2" s="77"/>
      <c r="G2" s="77"/>
      <c r="H2" s="77"/>
      <c r="I2" s="77"/>
      <c r="J2" s="77"/>
    </row>
    <row r="3" spans="1:10" ht="15.75" customHeight="1">
      <c r="A3" s="77"/>
      <c r="B3" s="77"/>
      <c r="C3" s="77"/>
      <c r="D3" s="77"/>
      <c r="E3" s="77"/>
      <c r="F3" s="77"/>
      <c r="G3" s="77"/>
      <c r="H3" s="77"/>
      <c r="I3" s="77"/>
      <c r="J3" s="77"/>
    </row>
    <row r="4" spans="1:10" ht="15.75" customHeight="1">
      <c r="A4" s="77"/>
      <c r="B4" s="77"/>
      <c r="C4" s="318" t="s">
        <v>45</v>
      </c>
      <c r="D4" s="318" t="s">
        <v>46</v>
      </c>
      <c r="E4" s="318" t="s">
        <v>47</v>
      </c>
      <c r="F4" s="318" t="s">
        <v>86</v>
      </c>
      <c r="G4" s="318" t="s">
        <v>87</v>
      </c>
      <c r="H4" s="318" t="s">
        <v>297</v>
      </c>
      <c r="I4" s="77"/>
      <c r="J4" s="77"/>
    </row>
    <row r="5" spans="1:10" ht="16.149999999999999" customHeight="1">
      <c r="A5" s="395"/>
      <c r="B5" s="395"/>
      <c r="C5" s="747" t="s">
        <v>549</v>
      </c>
      <c r="D5" s="748"/>
      <c r="E5" s="748"/>
      <c r="F5" s="749"/>
      <c r="G5" s="750" t="s">
        <v>713</v>
      </c>
      <c r="H5" s="750" t="s">
        <v>715</v>
      </c>
      <c r="I5" s="398"/>
      <c r="J5" s="96" t="s">
        <v>285</v>
      </c>
    </row>
    <row r="6" spans="1:10" ht="21" customHeight="1">
      <c r="A6" s="753" t="s">
        <v>939</v>
      </c>
      <c r="B6" s="754"/>
      <c r="C6" s="401"/>
      <c r="D6" s="755" t="s">
        <v>948</v>
      </c>
      <c r="E6" s="756"/>
      <c r="F6" s="757" t="s">
        <v>949</v>
      </c>
      <c r="G6" s="750"/>
      <c r="H6" s="750"/>
      <c r="I6" s="398"/>
      <c r="J6" s="77"/>
    </row>
    <row r="7" spans="1:10">
      <c r="A7" s="753"/>
      <c r="B7" s="754"/>
      <c r="C7" s="400"/>
      <c r="D7" s="399"/>
      <c r="E7" s="757" t="s">
        <v>950</v>
      </c>
      <c r="F7" s="758"/>
      <c r="G7" s="750"/>
      <c r="H7" s="751"/>
      <c r="I7" s="77"/>
      <c r="J7" s="394"/>
    </row>
    <row r="8" spans="1:10" ht="32.25" customHeight="1">
      <c r="A8" s="753"/>
      <c r="B8" s="754"/>
      <c r="C8" s="397"/>
      <c r="D8" s="402"/>
      <c r="E8" s="759"/>
      <c r="F8" s="759"/>
      <c r="G8" s="750"/>
      <c r="H8" s="752"/>
      <c r="I8" s="398"/>
      <c r="J8" s="77"/>
    </row>
    <row r="9" spans="1:10" s="455" customFormat="1" ht="15.75" customHeight="1">
      <c r="A9" s="493" t="s">
        <v>274</v>
      </c>
      <c r="B9" s="363" t="s">
        <v>720</v>
      </c>
      <c r="C9" s="644">
        <v>53404.792115999997</v>
      </c>
      <c r="D9" s="510"/>
      <c r="E9" s="364">
        <v>733.77592500000003</v>
      </c>
      <c r="F9" s="510"/>
      <c r="G9" s="644">
        <v>-455.287893</v>
      </c>
      <c r="H9" s="644">
        <v>0</v>
      </c>
      <c r="I9" s="363"/>
      <c r="J9" s="363"/>
    </row>
    <row r="10" spans="1:10" s="455" customFormat="1" ht="15.75" customHeight="1">
      <c r="A10" s="493" t="s">
        <v>275</v>
      </c>
      <c r="B10" s="363" t="s">
        <v>721</v>
      </c>
      <c r="C10" s="364">
        <v>121.153325</v>
      </c>
      <c r="D10" s="510"/>
      <c r="E10" s="364">
        <v>0</v>
      </c>
      <c r="F10" s="510"/>
      <c r="G10" s="364">
        <v>-0.40667399999999998</v>
      </c>
      <c r="H10" s="364">
        <v>0</v>
      </c>
      <c r="I10" s="363"/>
      <c r="J10" s="363"/>
    </row>
    <row r="11" spans="1:10" s="455" customFormat="1" ht="15.75" customHeight="1">
      <c r="A11" s="493" t="s">
        <v>276</v>
      </c>
      <c r="B11" s="363" t="s">
        <v>722</v>
      </c>
      <c r="C11" s="364">
        <v>71620.023772999994</v>
      </c>
      <c r="D11" s="510"/>
      <c r="E11" s="364">
        <v>197.06868800000001</v>
      </c>
      <c r="F11" s="510"/>
      <c r="G11" s="364">
        <v>-267.60724099999999</v>
      </c>
      <c r="H11" s="364">
        <v>0</v>
      </c>
      <c r="I11" s="363"/>
      <c r="J11" s="363"/>
    </row>
    <row r="12" spans="1:10" s="455" customFormat="1" ht="15.75" customHeight="1">
      <c r="A12" s="493" t="s">
        <v>277</v>
      </c>
      <c r="B12" s="363" t="s">
        <v>723</v>
      </c>
      <c r="C12" s="364">
        <v>482.25782199999998</v>
      </c>
      <c r="D12" s="510"/>
      <c r="E12" s="364">
        <v>0</v>
      </c>
      <c r="F12" s="510"/>
      <c r="G12" s="364">
        <v>-6.6580870000000001</v>
      </c>
      <c r="H12" s="364">
        <v>0</v>
      </c>
      <c r="I12" s="363"/>
      <c r="J12" s="363"/>
    </row>
    <row r="13" spans="1:10" s="455" customFormat="1" ht="15.75" customHeight="1">
      <c r="A13" s="493" t="s">
        <v>278</v>
      </c>
      <c r="B13" s="363" t="s">
        <v>724</v>
      </c>
      <c r="C13" s="364">
        <v>6013.9136200000003</v>
      </c>
      <c r="D13" s="510"/>
      <c r="E13" s="364">
        <v>0</v>
      </c>
      <c r="F13" s="510"/>
      <c r="G13" s="364">
        <v>-8.4675589999999996</v>
      </c>
      <c r="H13" s="364">
        <v>0</v>
      </c>
      <c r="I13" s="363"/>
      <c r="J13" s="363"/>
    </row>
    <row r="14" spans="1:10" s="455" customFormat="1" ht="15.75" customHeight="1">
      <c r="A14" s="493" t="s">
        <v>279</v>
      </c>
      <c r="B14" s="363" t="s">
        <v>725</v>
      </c>
      <c r="C14" s="364">
        <v>42714.764669999997</v>
      </c>
      <c r="D14" s="510"/>
      <c r="E14" s="364">
        <v>421.53578499999998</v>
      </c>
      <c r="F14" s="510"/>
      <c r="G14" s="364">
        <v>-156.87089499999999</v>
      </c>
      <c r="H14" s="364">
        <v>0</v>
      </c>
      <c r="I14" s="363"/>
      <c r="J14" s="363"/>
    </row>
    <row r="15" spans="1:10" s="455" customFormat="1" ht="15.75" customHeight="1">
      <c r="A15" s="493" t="s">
        <v>280</v>
      </c>
      <c r="B15" s="363" t="s">
        <v>726</v>
      </c>
      <c r="C15" s="364">
        <v>28847.957514000002</v>
      </c>
      <c r="D15" s="510"/>
      <c r="E15" s="364">
        <v>622.41201899999999</v>
      </c>
      <c r="F15" s="510"/>
      <c r="G15" s="364">
        <v>-271.19993699999998</v>
      </c>
      <c r="H15" s="364">
        <v>0</v>
      </c>
      <c r="I15" s="363"/>
      <c r="J15" s="363"/>
    </row>
    <row r="16" spans="1:10" s="455" customFormat="1" ht="15.75" customHeight="1">
      <c r="A16" s="493" t="s">
        <v>281</v>
      </c>
      <c r="B16" s="363" t="s">
        <v>727</v>
      </c>
      <c r="C16" s="364">
        <v>15560.987223</v>
      </c>
      <c r="D16" s="510"/>
      <c r="E16" s="364">
        <v>938.79432299999996</v>
      </c>
      <c r="F16" s="510"/>
      <c r="G16" s="364">
        <v>-808.93266500000004</v>
      </c>
      <c r="H16" s="364">
        <v>0</v>
      </c>
      <c r="I16" s="363"/>
      <c r="J16" s="363"/>
    </row>
    <row r="17" spans="1:10" s="455" customFormat="1" ht="15.75" customHeight="1">
      <c r="A17" s="493" t="s">
        <v>282</v>
      </c>
      <c r="B17" s="363" t="s">
        <v>728</v>
      </c>
      <c r="C17" s="364">
        <v>44173.245072999998</v>
      </c>
      <c r="D17" s="510"/>
      <c r="E17" s="364">
        <v>1604.7675850000001</v>
      </c>
      <c r="F17" s="510"/>
      <c r="G17" s="364">
        <v>-1666</v>
      </c>
      <c r="H17" s="364">
        <v>0</v>
      </c>
      <c r="I17" s="645"/>
      <c r="J17" s="645"/>
    </row>
    <row r="18" spans="1:10" s="455" customFormat="1" ht="15.75" customHeight="1">
      <c r="A18" s="493" t="s">
        <v>283</v>
      </c>
      <c r="B18" s="363" t="s">
        <v>729</v>
      </c>
      <c r="C18" s="364">
        <v>19279.789406</v>
      </c>
      <c r="D18" s="510"/>
      <c r="E18" s="364">
        <v>81.289861999999999</v>
      </c>
      <c r="F18" s="510"/>
      <c r="G18" s="364">
        <v>-149.57783000000001</v>
      </c>
      <c r="H18" s="364">
        <v>0</v>
      </c>
      <c r="I18" s="645"/>
      <c r="J18" s="645"/>
    </row>
    <row r="19" spans="1:10" s="455" customFormat="1" ht="15.75" customHeight="1">
      <c r="A19" s="646" t="s">
        <v>696</v>
      </c>
      <c r="B19" s="363" t="s">
        <v>730</v>
      </c>
      <c r="C19" s="364">
        <v>0</v>
      </c>
      <c r="D19" s="510"/>
      <c r="E19" s="364">
        <v>0</v>
      </c>
      <c r="F19" s="510"/>
      <c r="G19" s="364">
        <v>0</v>
      </c>
      <c r="H19" s="364">
        <v>0</v>
      </c>
    </row>
    <row r="20" spans="1:10" s="455" customFormat="1" ht="15.75" customHeight="1">
      <c r="A20" s="646" t="s">
        <v>697</v>
      </c>
      <c r="B20" s="363" t="s">
        <v>731</v>
      </c>
      <c r="C20" s="364">
        <v>110744</v>
      </c>
      <c r="D20" s="510"/>
      <c r="E20" s="364">
        <v>2062.4522270000002</v>
      </c>
      <c r="F20" s="510"/>
      <c r="G20" s="364">
        <v>-596.33627799999999</v>
      </c>
      <c r="H20" s="364">
        <v>0</v>
      </c>
    </row>
    <row r="21" spans="1:10" s="455" customFormat="1" ht="15.75" customHeight="1">
      <c r="A21" s="646" t="s">
        <v>698</v>
      </c>
      <c r="B21" s="363" t="s">
        <v>732</v>
      </c>
      <c r="C21" s="364">
        <v>6491.5709820000002</v>
      </c>
      <c r="D21" s="510"/>
      <c r="E21" s="364">
        <v>172.54546500000001</v>
      </c>
      <c r="F21" s="510"/>
      <c r="G21" s="364">
        <v>-77.172297</v>
      </c>
      <c r="H21" s="364">
        <v>0</v>
      </c>
    </row>
    <row r="22" spans="1:10" s="455" customFormat="1" ht="15.75" customHeight="1">
      <c r="A22" s="646" t="s">
        <v>717</v>
      </c>
      <c r="B22" s="363" t="s">
        <v>733</v>
      </c>
      <c r="C22" s="364">
        <v>7684.088283</v>
      </c>
      <c r="D22" s="510"/>
      <c r="E22" s="364">
        <v>339.80059</v>
      </c>
      <c r="F22" s="510"/>
      <c r="G22" s="364">
        <v>-159.83893399999999</v>
      </c>
      <c r="H22" s="364">
        <v>0</v>
      </c>
    </row>
    <row r="23" spans="1:10" s="455" customFormat="1" ht="15.75" customHeight="1">
      <c r="A23" s="646" t="s">
        <v>718</v>
      </c>
      <c r="B23" s="363" t="s">
        <v>734</v>
      </c>
      <c r="C23" s="364">
        <v>0</v>
      </c>
      <c r="D23" s="510"/>
      <c r="E23" s="364">
        <v>0</v>
      </c>
      <c r="F23" s="510"/>
      <c r="G23" s="364">
        <v>0</v>
      </c>
      <c r="H23" s="364">
        <v>0</v>
      </c>
      <c r="I23" s="363"/>
      <c r="J23" s="363"/>
    </row>
    <row r="24" spans="1:10" s="455" customFormat="1" ht="15.75" customHeight="1">
      <c r="A24" s="646" t="s">
        <v>735</v>
      </c>
      <c r="B24" s="455" t="s">
        <v>736</v>
      </c>
      <c r="C24" s="364">
        <v>849.22047199999997</v>
      </c>
      <c r="D24" s="510"/>
      <c r="E24" s="364">
        <v>4.2268660000000002</v>
      </c>
      <c r="F24" s="510"/>
      <c r="G24" s="364">
        <v>-3.9403350000000001</v>
      </c>
      <c r="H24" s="364">
        <v>0</v>
      </c>
    </row>
    <row r="25" spans="1:10" s="455" customFormat="1" ht="15.75" customHeight="1">
      <c r="A25" s="646" t="s">
        <v>737</v>
      </c>
      <c r="B25" s="455" t="s">
        <v>738</v>
      </c>
      <c r="C25" s="364">
        <v>1205.4576239999999</v>
      </c>
      <c r="D25" s="510"/>
      <c r="E25" s="364">
        <v>0.27434900000000001</v>
      </c>
      <c r="F25" s="510"/>
      <c r="G25" s="364">
        <v>-2.9542959999999998</v>
      </c>
      <c r="H25" s="364">
        <v>0</v>
      </c>
    </row>
    <row r="26" spans="1:10" s="455" customFormat="1" ht="15.75" customHeight="1">
      <c r="A26" s="646" t="s">
        <v>739</v>
      </c>
      <c r="B26" s="455" t="s">
        <v>740</v>
      </c>
      <c r="C26" s="364">
        <v>2799.381934</v>
      </c>
      <c r="D26" s="510"/>
      <c r="E26" s="364">
        <v>744.953757</v>
      </c>
      <c r="F26" s="510"/>
      <c r="G26" s="364">
        <v>-564.89972799999998</v>
      </c>
      <c r="H26" s="364">
        <v>0</v>
      </c>
    </row>
    <row r="27" spans="1:10" s="455" customFormat="1" ht="15.75" customHeight="1">
      <c r="A27" s="647" t="s">
        <v>741</v>
      </c>
      <c r="B27" s="455" t="s">
        <v>742</v>
      </c>
      <c r="C27" s="364">
        <v>4803.7219679999998</v>
      </c>
      <c r="D27" s="512"/>
      <c r="E27" s="364">
        <v>2.3232020000000002</v>
      </c>
      <c r="F27" s="512"/>
      <c r="G27" s="364">
        <v>-44.286239000000002</v>
      </c>
      <c r="H27" s="364">
        <v>0</v>
      </c>
    </row>
    <row r="28" spans="1:10" s="455" customFormat="1" ht="15.75" customHeight="1">
      <c r="A28" s="662" t="s">
        <v>743</v>
      </c>
      <c r="B28" s="643" t="s">
        <v>80</v>
      </c>
      <c r="C28" s="451">
        <f>SUM(C9:C27)</f>
        <v>416796.32580499991</v>
      </c>
      <c r="D28" s="510"/>
      <c r="E28" s="451">
        <f>SUM(E9:E27)</f>
        <v>7926.2206429999997</v>
      </c>
      <c r="F28" s="510"/>
      <c r="G28" s="451">
        <f>SUM(G9:G27)</f>
        <v>-5240.4368880000011</v>
      </c>
      <c r="H28" s="492">
        <f>SUM(H9:H27)</f>
        <v>0</v>
      </c>
    </row>
    <row r="29" spans="1:10">
      <c r="A29" s="113"/>
      <c r="B29" s="113"/>
      <c r="C29" s="113"/>
      <c r="D29" s="113"/>
      <c r="E29" s="113"/>
      <c r="F29" s="113"/>
      <c r="G29" s="113"/>
    </row>
    <row r="41" spans="9:10">
      <c r="I41" s="77"/>
      <c r="J41" s="77"/>
    </row>
  </sheetData>
  <mergeCells count="7">
    <mergeCell ref="C5:F5"/>
    <mergeCell ref="G5:G8"/>
    <mergeCell ref="H5:H8"/>
    <mergeCell ref="A6:B8"/>
    <mergeCell ref="D6:E6"/>
    <mergeCell ref="F6:F8"/>
    <mergeCell ref="E7:E8"/>
  </mergeCells>
  <hyperlinks>
    <hyperlink ref="J5" location="Index!A1" display="Index" xr:uid="{5BEDA6FF-789F-42B7-97BC-7D603A00B56C}"/>
  </hyperlinks>
  <pageMargins left="0.70000000000000007" right="0.70000000000000007" top="0.75" bottom="0.75" header="0.30000000000000004" footer="0.3000000000000000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80DE-BDD3-41D5-8791-8011F16BCC7C}">
  <sheetPr>
    <tabColor theme="8" tint="-0.249977111117893"/>
  </sheetPr>
  <dimension ref="A1:K26"/>
  <sheetViews>
    <sheetView showGridLines="0" zoomScaleNormal="100" workbookViewId="0"/>
  </sheetViews>
  <sheetFormatPr defaultRowHeight="14.25"/>
  <cols>
    <col min="2" max="2" width="27.1328125" customWidth="1"/>
    <col min="4" max="4" width="10.3984375" customWidth="1"/>
    <col min="5" max="5" width="10.86328125" customWidth="1"/>
    <col min="6" max="6" width="10.73046875" customWidth="1"/>
    <col min="7" max="7" width="14" customWidth="1"/>
    <col min="8" max="8" width="20.73046875" customWidth="1"/>
    <col min="9" max="9" width="21.86328125" customWidth="1"/>
    <col min="10" max="10" width="5.265625" customWidth="1"/>
  </cols>
  <sheetData>
    <row r="1" spans="1:11">
      <c r="A1" s="15" t="s">
        <v>716</v>
      </c>
      <c r="B1" s="10"/>
      <c r="C1" s="10"/>
      <c r="D1" s="10"/>
      <c r="E1" s="10"/>
      <c r="F1" s="10"/>
      <c r="G1" s="10"/>
      <c r="H1" s="10"/>
      <c r="I1" s="10"/>
      <c r="J1" s="10"/>
      <c r="K1" s="10"/>
    </row>
    <row r="2" spans="1:11">
      <c r="A2" s="77" t="s">
        <v>719</v>
      </c>
      <c r="B2" s="77"/>
      <c r="C2" s="77"/>
      <c r="D2" s="77"/>
      <c r="E2" s="77"/>
      <c r="F2" s="77"/>
      <c r="G2" s="77"/>
      <c r="H2" s="77"/>
      <c r="I2" s="77"/>
      <c r="J2" s="10"/>
      <c r="K2" s="10"/>
    </row>
    <row r="3" spans="1:11">
      <c r="A3" s="77"/>
      <c r="B3" s="77"/>
      <c r="C3" s="77"/>
      <c r="D3" s="77"/>
      <c r="E3" s="77"/>
      <c r="F3" s="77"/>
      <c r="G3" s="77"/>
      <c r="H3" s="77"/>
      <c r="I3" s="77"/>
      <c r="J3" s="10"/>
      <c r="K3" s="10"/>
    </row>
    <row r="4" spans="1:11">
      <c r="A4" s="77"/>
      <c r="B4" s="77"/>
      <c r="C4" s="318" t="s">
        <v>45</v>
      </c>
      <c r="D4" s="318" t="s">
        <v>46</v>
      </c>
      <c r="E4" s="318" t="s">
        <v>47</v>
      </c>
      <c r="F4" s="318" t="s">
        <v>86</v>
      </c>
      <c r="G4" s="318" t="s">
        <v>87</v>
      </c>
      <c r="H4" s="318" t="s">
        <v>297</v>
      </c>
      <c r="I4" s="318" t="s">
        <v>263</v>
      </c>
      <c r="J4" s="10"/>
      <c r="K4" s="10"/>
    </row>
    <row r="5" spans="1:11" ht="16.149999999999999" customHeight="1">
      <c r="A5" s="395"/>
      <c r="B5" s="395"/>
      <c r="C5" s="396" t="s">
        <v>712</v>
      </c>
      <c r="D5" s="408"/>
      <c r="E5" s="409"/>
      <c r="F5" s="400"/>
      <c r="G5" s="750" t="s">
        <v>713</v>
      </c>
      <c r="H5" s="750" t="s">
        <v>714</v>
      </c>
      <c r="I5" s="758" t="s">
        <v>715</v>
      </c>
      <c r="J5" s="10"/>
      <c r="K5" s="96" t="s">
        <v>285</v>
      </c>
    </row>
    <row r="6" spans="1:11">
      <c r="A6" s="753" t="s">
        <v>939</v>
      </c>
      <c r="B6" s="753"/>
      <c r="C6" s="401"/>
      <c r="D6" s="755" t="s">
        <v>948</v>
      </c>
      <c r="E6" s="760"/>
      <c r="F6" s="757" t="s">
        <v>951</v>
      </c>
      <c r="G6" s="750"/>
      <c r="H6" s="750"/>
      <c r="I6" s="758"/>
      <c r="J6" s="10"/>
      <c r="K6" s="10"/>
    </row>
    <row r="7" spans="1:11">
      <c r="A7" s="753"/>
      <c r="B7" s="753"/>
      <c r="C7" s="401"/>
      <c r="D7" s="399"/>
      <c r="E7" s="757" t="s">
        <v>950</v>
      </c>
      <c r="F7" s="758"/>
      <c r="G7" s="750"/>
      <c r="H7" s="750"/>
      <c r="I7" s="758"/>
      <c r="J7" s="10"/>
      <c r="K7" s="43"/>
    </row>
    <row r="8" spans="1:11">
      <c r="A8" s="753"/>
      <c r="B8" s="753"/>
      <c r="C8" s="397"/>
      <c r="D8" s="402"/>
      <c r="E8" s="759"/>
      <c r="F8" s="759"/>
      <c r="G8" s="752"/>
      <c r="H8" s="752"/>
      <c r="I8" s="759"/>
      <c r="J8" s="10"/>
      <c r="K8" s="10"/>
    </row>
    <row r="9" spans="1:11" s="405" customFormat="1" ht="15.75" customHeight="1">
      <c r="A9" s="403" t="s">
        <v>274</v>
      </c>
      <c r="B9" s="242" t="s">
        <v>394</v>
      </c>
      <c r="C9" s="451">
        <f>SUM(C10:C14)</f>
        <v>1146696.7791155803</v>
      </c>
      <c r="D9" s="451">
        <f t="shared" ref="D9:G9" si="0">SUM(D10:D14)</f>
        <v>14541.150689</v>
      </c>
      <c r="E9" s="451">
        <f t="shared" si="0"/>
        <v>14402.024801000001</v>
      </c>
      <c r="F9" s="451">
        <f t="shared" si="0"/>
        <v>1127207.91206658</v>
      </c>
      <c r="G9" s="451">
        <f t="shared" si="0"/>
        <v>-7764.8475009999993</v>
      </c>
      <c r="H9" s="425"/>
      <c r="I9" s="407">
        <v>0</v>
      </c>
      <c r="J9" s="31"/>
      <c r="K9" s="31"/>
    </row>
    <row r="10" spans="1:11" s="405" customFormat="1" ht="15.75" customHeight="1">
      <c r="A10" s="245" t="s">
        <v>275</v>
      </c>
      <c r="B10" s="404" t="s">
        <v>858</v>
      </c>
      <c r="C10" s="263">
        <v>1083131</v>
      </c>
      <c r="D10" s="263">
        <v>14428.979254</v>
      </c>
      <c r="E10" s="263">
        <v>14290</v>
      </c>
      <c r="F10" s="263">
        <v>1063642.132951</v>
      </c>
      <c r="G10" s="263">
        <v>-7445</v>
      </c>
      <c r="H10" s="425"/>
      <c r="I10" s="263">
        <v>0</v>
      </c>
      <c r="J10" s="31"/>
      <c r="K10" s="31"/>
    </row>
    <row r="11" spans="1:11" s="405" customFormat="1" ht="15.75" customHeight="1">
      <c r="A11" s="245" t="s">
        <v>276</v>
      </c>
      <c r="B11" s="404" t="s">
        <v>859</v>
      </c>
      <c r="C11" s="263">
        <v>9869.0230506199987</v>
      </c>
      <c r="D11" s="263">
        <v>2.2695699999999999</v>
      </c>
      <c r="E11" s="263">
        <v>2.2433269999999998</v>
      </c>
      <c r="F11" s="263">
        <v>9869.0230506199987</v>
      </c>
      <c r="G11" s="263">
        <v>-3</v>
      </c>
      <c r="H11" s="425"/>
      <c r="I11" s="263">
        <v>0</v>
      </c>
      <c r="J11" s="31"/>
      <c r="K11" s="31"/>
    </row>
    <row r="12" spans="1:11" s="405" customFormat="1" ht="15.75" customHeight="1">
      <c r="A12" s="245" t="s">
        <v>277</v>
      </c>
      <c r="B12" s="404" t="s">
        <v>860</v>
      </c>
      <c r="C12" s="263">
        <v>22553.728974000001</v>
      </c>
      <c r="D12" s="263">
        <v>68.382392999999993</v>
      </c>
      <c r="E12" s="263">
        <v>68.299751999999998</v>
      </c>
      <c r="F12" s="263">
        <v>23424.827071</v>
      </c>
      <c r="G12" s="263">
        <v>-298.76089000000002</v>
      </c>
      <c r="H12" s="425"/>
      <c r="I12" s="263">
        <v>0</v>
      </c>
      <c r="J12" s="31"/>
      <c r="K12" s="31"/>
    </row>
    <row r="13" spans="1:11" s="405" customFormat="1" ht="15.75" customHeight="1">
      <c r="A13" s="245" t="s">
        <v>278</v>
      </c>
      <c r="B13" s="404" t="s">
        <v>861</v>
      </c>
      <c r="C13" s="263">
        <v>31143.027090960204</v>
      </c>
      <c r="D13" s="263">
        <v>41.519472</v>
      </c>
      <c r="E13" s="263">
        <v>41.481721999999998</v>
      </c>
      <c r="F13" s="263">
        <v>30271.928993960082</v>
      </c>
      <c r="G13" s="263">
        <v>-18.086611000000001</v>
      </c>
      <c r="H13" s="425"/>
      <c r="I13" s="263">
        <v>0</v>
      </c>
      <c r="J13" s="31"/>
      <c r="K13" s="31"/>
    </row>
    <row r="14" spans="1:11" s="405" customFormat="1" ht="15.75" customHeight="1">
      <c r="A14" s="245" t="s">
        <v>279</v>
      </c>
      <c r="B14" s="404" t="s">
        <v>289</v>
      </c>
      <c r="C14" s="263">
        <v>0</v>
      </c>
      <c r="D14" s="263">
        <v>0</v>
      </c>
      <c r="E14" s="263">
        <v>0</v>
      </c>
      <c r="F14" s="263">
        <v>0</v>
      </c>
      <c r="G14" s="263">
        <v>0</v>
      </c>
      <c r="H14" s="425"/>
      <c r="I14" s="263">
        <v>0</v>
      </c>
      <c r="J14" s="31"/>
      <c r="K14" s="31"/>
    </row>
    <row r="15" spans="1:11" s="405" customFormat="1" ht="15.75" customHeight="1">
      <c r="A15" s="403" t="s">
        <v>281</v>
      </c>
      <c r="B15" s="242" t="s">
        <v>339</v>
      </c>
      <c r="C15" s="663">
        <f>SUM(C16:C20)</f>
        <v>207436.863809</v>
      </c>
      <c r="D15" s="663">
        <f t="shared" ref="D15:E15" si="1">SUM(D16:D20)</f>
        <v>1542.0830120000001</v>
      </c>
      <c r="E15" s="663">
        <f t="shared" si="1"/>
        <v>1542.0830120000001</v>
      </c>
      <c r="F15" s="425"/>
      <c r="G15" s="425"/>
      <c r="H15" s="663">
        <v>969.82428900000002</v>
      </c>
      <c r="I15" s="425"/>
      <c r="J15" s="31"/>
      <c r="K15" s="31"/>
    </row>
    <row r="16" spans="1:11" s="405" customFormat="1" ht="15.75" customHeight="1">
      <c r="A16" s="245" t="s">
        <v>282</v>
      </c>
      <c r="B16" s="404" t="s">
        <v>858</v>
      </c>
      <c r="C16" s="263">
        <v>203210.82156899999</v>
      </c>
      <c r="D16" s="263">
        <v>1540.7818520000001</v>
      </c>
      <c r="E16" s="263">
        <v>1540.7818520000001</v>
      </c>
      <c r="F16" s="425"/>
      <c r="G16" s="425"/>
      <c r="H16" s="263">
        <v>968</v>
      </c>
      <c r="I16" s="425"/>
      <c r="J16" s="44"/>
      <c r="K16" s="44"/>
    </row>
    <row r="17" spans="1:11" s="405" customFormat="1" ht="15.75" customHeight="1">
      <c r="A17" s="245" t="s">
        <v>283</v>
      </c>
      <c r="B17" s="404" t="s">
        <v>859</v>
      </c>
      <c r="C17" s="263">
        <v>617.37598700000001</v>
      </c>
      <c r="D17" s="263">
        <v>3.4631000000000002E-2</v>
      </c>
      <c r="E17" s="263">
        <v>3.4631000000000002E-2</v>
      </c>
      <c r="F17" s="425"/>
      <c r="G17" s="425"/>
      <c r="H17" s="263">
        <v>0</v>
      </c>
      <c r="I17" s="425"/>
      <c r="J17" s="44"/>
      <c r="K17" s="44"/>
    </row>
    <row r="18" spans="1:11" s="405" customFormat="1" ht="15.75" customHeight="1">
      <c r="A18" s="406" t="s">
        <v>696</v>
      </c>
      <c r="B18" s="404" t="s">
        <v>860</v>
      </c>
      <c r="C18" s="263">
        <v>3111.0424979999998</v>
      </c>
      <c r="D18" s="263">
        <v>1.016259</v>
      </c>
      <c r="E18" s="263">
        <v>1.016259</v>
      </c>
      <c r="F18" s="425"/>
      <c r="G18" s="425"/>
      <c r="H18" s="263">
        <v>2.1068129999999998</v>
      </c>
      <c r="I18" s="425"/>
    </row>
    <row r="19" spans="1:11" s="405" customFormat="1" ht="15.75" customHeight="1">
      <c r="A19" s="406" t="s">
        <v>697</v>
      </c>
      <c r="B19" s="404" t="s">
        <v>861</v>
      </c>
      <c r="C19" s="263">
        <v>497.62375500000002</v>
      </c>
      <c r="D19" s="263">
        <v>0.25026999999999999</v>
      </c>
      <c r="E19" s="263">
        <v>0.25026999999999999</v>
      </c>
      <c r="F19" s="425"/>
      <c r="G19" s="425"/>
      <c r="H19" s="263">
        <v>0</v>
      </c>
      <c r="I19" s="425"/>
    </row>
    <row r="20" spans="1:11" s="405" customFormat="1" ht="15.75" customHeight="1">
      <c r="A20" s="410" t="s">
        <v>698</v>
      </c>
      <c r="B20" s="411" t="s">
        <v>289</v>
      </c>
      <c r="C20" s="263">
        <v>0</v>
      </c>
      <c r="D20" s="263">
        <v>0</v>
      </c>
      <c r="E20" s="263">
        <v>0</v>
      </c>
      <c r="F20" s="425"/>
      <c r="G20" s="425"/>
      <c r="H20" s="263">
        <v>0</v>
      </c>
      <c r="I20" s="425"/>
    </row>
    <row r="21" spans="1:11" s="405" customFormat="1" ht="15.75" customHeight="1">
      <c r="A21" s="403" t="s">
        <v>718</v>
      </c>
      <c r="B21" s="242" t="s">
        <v>80</v>
      </c>
      <c r="C21" s="414">
        <f>C9+C15</f>
        <v>1354133.6429245803</v>
      </c>
      <c r="D21" s="414">
        <f>D9+D15</f>
        <v>16083.233701000001</v>
      </c>
      <c r="E21" s="414">
        <f>E9+E15</f>
        <v>15944.107813000002</v>
      </c>
      <c r="F21" s="414">
        <f>F9</f>
        <v>1127207.91206658</v>
      </c>
      <c r="G21" s="414">
        <f>G9</f>
        <v>-7764.8475009999993</v>
      </c>
      <c r="H21" s="414">
        <f>H15</f>
        <v>969.82428900000002</v>
      </c>
      <c r="I21" s="414">
        <f>SUM(I9:I14)</f>
        <v>0</v>
      </c>
      <c r="J21" s="31"/>
      <c r="K21" s="31"/>
    </row>
    <row r="22" spans="1:11">
      <c r="A22" s="412"/>
      <c r="B22" s="413"/>
      <c r="C22" s="413"/>
      <c r="D22" s="413"/>
      <c r="E22" s="413"/>
      <c r="F22" s="413"/>
      <c r="G22" s="413"/>
      <c r="H22" s="413"/>
      <c r="I22" s="413"/>
    </row>
    <row r="23" spans="1:11">
      <c r="A23" s="56"/>
    </row>
    <row r="24" spans="1:11">
      <c r="A24" s="56"/>
    </row>
    <row r="25" spans="1:11">
      <c r="A25" s="56"/>
    </row>
    <row r="26" spans="1:11">
      <c r="A26" s="56"/>
    </row>
  </sheetData>
  <mergeCells count="7">
    <mergeCell ref="G5:G8"/>
    <mergeCell ref="H5:H8"/>
    <mergeCell ref="I5:I8"/>
    <mergeCell ref="A6:B8"/>
    <mergeCell ref="D6:E6"/>
    <mergeCell ref="F6:F8"/>
    <mergeCell ref="E7:E8"/>
  </mergeCells>
  <hyperlinks>
    <hyperlink ref="K5" location="Index!A1" display="Index" xr:uid="{C2B9864F-A837-48B8-ACDC-6AECBDAC474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C3E2-39C9-40B7-B36D-300D0D142BFA}">
  <sheetPr>
    <tabColor theme="8" tint="-0.249977111117893"/>
  </sheetPr>
  <dimension ref="A1:P34"/>
  <sheetViews>
    <sheetView showGridLines="0" zoomScaleNormal="100" workbookViewId="0"/>
  </sheetViews>
  <sheetFormatPr defaultRowHeight="14.25"/>
  <cols>
    <col min="1" max="1" width="6.265625" customWidth="1"/>
    <col min="2" max="2" width="55.265625" customWidth="1"/>
    <col min="3" max="3" width="9.86328125" bestFit="1" customWidth="1"/>
    <col min="4" max="4" width="10.3984375" customWidth="1"/>
    <col min="5" max="5" width="10.86328125" customWidth="1"/>
    <col min="6" max="6" width="10.73046875" customWidth="1"/>
    <col min="7" max="7" width="14" customWidth="1"/>
    <col min="8" max="8" width="8.3984375" customWidth="1"/>
    <col min="9" max="12" width="14" customWidth="1"/>
    <col min="13" max="13" width="12.265625" customWidth="1"/>
    <col min="14" max="14" width="10.86328125" customWidth="1"/>
    <col min="15" max="15" width="5.265625" customWidth="1"/>
  </cols>
  <sheetData>
    <row r="1" spans="1:16">
      <c r="A1" s="15" t="s">
        <v>922</v>
      </c>
      <c r="B1" s="10"/>
      <c r="C1" s="10"/>
      <c r="D1" s="10"/>
      <c r="E1" s="10"/>
      <c r="F1" s="10"/>
      <c r="G1" s="10"/>
      <c r="H1" s="10"/>
      <c r="I1" s="10"/>
      <c r="J1" s="10"/>
      <c r="K1" s="10"/>
      <c r="L1" s="10"/>
      <c r="M1" s="10"/>
      <c r="N1" s="10"/>
      <c r="O1" s="10"/>
      <c r="P1" s="10"/>
    </row>
    <row r="2" spans="1:16" s="415" customFormat="1" ht="15.75" customHeight="1">
      <c r="A2" s="355" t="s">
        <v>897</v>
      </c>
      <c r="B2" s="355"/>
      <c r="C2" s="355"/>
      <c r="D2" s="355"/>
      <c r="E2" s="355"/>
      <c r="F2" s="355"/>
      <c r="G2" s="355"/>
      <c r="H2" s="355"/>
      <c r="I2" s="355"/>
      <c r="J2" s="355"/>
      <c r="K2" s="355"/>
      <c r="L2" s="355"/>
      <c r="M2" s="355"/>
      <c r="N2" s="355"/>
      <c r="O2" s="355"/>
      <c r="P2" s="355"/>
    </row>
    <row r="3" spans="1:16" s="415" customFormat="1" ht="15.75" customHeight="1">
      <c r="A3" s="355"/>
      <c r="B3" s="355"/>
      <c r="C3" s="356" t="s">
        <v>45</v>
      </c>
      <c r="D3" s="356" t="s">
        <v>46</v>
      </c>
      <c r="E3" s="356" t="s">
        <v>47</v>
      </c>
      <c r="F3" s="356" t="s">
        <v>86</v>
      </c>
      <c r="G3" s="356" t="s">
        <v>87</v>
      </c>
      <c r="H3" s="356" t="s">
        <v>297</v>
      </c>
      <c r="I3" s="356" t="s">
        <v>263</v>
      </c>
      <c r="J3" s="356" t="s">
        <v>293</v>
      </c>
      <c r="K3" s="356" t="s">
        <v>300</v>
      </c>
      <c r="L3" s="356" t="s">
        <v>301</v>
      </c>
      <c r="M3" s="356" t="s">
        <v>302</v>
      </c>
      <c r="N3" s="356" t="s">
        <v>303</v>
      </c>
      <c r="O3" s="355"/>
      <c r="P3" s="355"/>
    </row>
    <row r="4" spans="1:16" s="415" customFormat="1" ht="16.149999999999999" customHeight="1">
      <c r="A4" s="341"/>
      <c r="B4" s="341"/>
      <c r="C4" s="761" t="s">
        <v>330</v>
      </c>
      <c r="D4" s="762"/>
      <c r="E4" s="762"/>
      <c r="F4" s="762"/>
      <c r="G4" s="427"/>
      <c r="H4" s="342"/>
      <c r="I4" s="342"/>
      <c r="J4" s="342"/>
      <c r="K4" s="342"/>
      <c r="L4" s="342"/>
      <c r="M4" s="342"/>
      <c r="N4" s="427"/>
      <c r="O4" s="435"/>
      <c r="P4" s="96" t="s">
        <v>285</v>
      </c>
    </row>
    <row r="5" spans="1:16" s="415" customFormat="1" ht="16.149999999999999" customHeight="1">
      <c r="A5" s="763" t="s">
        <v>939</v>
      </c>
      <c r="B5" s="763"/>
      <c r="C5" s="436"/>
      <c r="D5" s="764" t="s">
        <v>550</v>
      </c>
      <c r="E5" s="765"/>
      <c r="F5" s="766" t="s">
        <v>923</v>
      </c>
      <c r="G5" s="767"/>
      <c r="H5" s="767"/>
      <c r="I5" s="767"/>
      <c r="J5" s="767"/>
      <c r="K5" s="767"/>
      <c r="L5" s="767"/>
      <c r="M5" s="767"/>
      <c r="N5" s="767"/>
      <c r="O5" s="435"/>
      <c r="P5" s="355"/>
    </row>
    <row r="6" spans="1:16" s="415" customFormat="1" ht="18.75" customHeight="1">
      <c r="A6" s="763"/>
      <c r="B6" s="763"/>
      <c r="C6" s="436"/>
      <c r="D6" s="436"/>
      <c r="E6" s="768" t="s">
        <v>952</v>
      </c>
      <c r="F6" s="430"/>
      <c r="G6" s="769" t="s">
        <v>745</v>
      </c>
      <c r="H6" s="766" t="s">
        <v>924</v>
      </c>
      <c r="I6" s="767"/>
      <c r="J6" s="767"/>
      <c r="K6" s="767"/>
      <c r="L6" s="767"/>
      <c r="M6" s="767"/>
      <c r="N6" s="767"/>
      <c r="O6" s="435"/>
      <c r="P6" s="416"/>
    </row>
    <row r="7" spans="1:16" s="415" customFormat="1" ht="34.9">
      <c r="A7" s="763"/>
      <c r="B7" s="763"/>
      <c r="C7" s="429"/>
      <c r="D7" s="429"/>
      <c r="E7" s="769"/>
      <c r="F7" s="430"/>
      <c r="G7" s="770"/>
      <c r="H7" s="431"/>
      <c r="I7" s="431" t="s">
        <v>953</v>
      </c>
      <c r="J7" s="431" t="s">
        <v>954</v>
      </c>
      <c r="K7" s="431" t="s">
        <v>955</v>
      </c>
      <c r="L7" s="432" t="s">
        <v>956</v>
      </c>
      <c r="M7" s="433" t="s">
        <v>957</v>
      </c>
      <c r="N7" s="434" t="s">
        <v>958</v>
      </c>
      <c r="O7" s="435"/>
      <c r="P7" s="355"/>
    </row>
    <row r="8" spans="1:16" s="415" customFormat="1" ht="15.75" customHeight="1">
      <c r="A8" s="417" t="s">
        <v>274</v>
      </c>
      <c r="B8" s="418" t="s">
        <v>549</v>
      </c>
      <c r="C8" s="428"/>
      <c r="D8" s="419"/>
      <c r="E8" s="428"/>
      <c r="F8" s="428"/>
      <c r="G8" s="419"/>
      <c r="H8" s="419"/>
      <c r="I8" s="419"/>
      <c r="J8" s="419"/>
      <c r="K8" s="419"/>
      <c r="L8" s="428"/>
      <c r="M8" s="428"/>
      <c r="N8" s="428"/>
      <c r="O8" s="355"/>
      <c r="P8" s="355"/>
    </row>
    <row r="9" spans="1:16" s="415" customFormat="1" ht="15.75" customHeight="1">
      <c r="A9" s="420" t="s">
        <v>275</v>
      </c>
      <c r="B9" s="421" t="s">
        <v>925</v>
      </c>
      <c r="C9" s="419"/>
      <c r="D9" s="419"/>
      <c r="E9" s="419"/>
      <c r="F9" s="419"/>
      <c r="G9" s="419"/>
      <c r="H9" s="419"/>
      <c r="I9" s="419"/>
      <c r="J9" s="419"/>
      <c r="K9" s="419"/>
      <c r="L9" s="419"/>
      <c r="M9" s="419"/>
      <c r="N9" s="419"/>
      <c r="O9" s="355"/>
      <c r="P9" s="355"/>
    </row>
    <row r="10" spans="1:16" s="415" customFormat="1" ht="15.75" customHeight="1">
      <c r="A10" s="420" t="s">
        <v>276</v>
      </c>
      <c r="B10" s="422" t="s">
        <v>926</v>
      </c>
      <c r="C10" s="419"/>
      <c r="D10" s="419"/>
      <c r="E10" s="419"/>
      <c r="F10" s="419"/>
      <c r="G10" s="419"/>
      <c r="H10" s="419"/>
      <c r="I10" s="419"/>
      <c r="J10" s="419"/>
      <c r="K10" s="419"/>
      <c r="L10" s="419"/>
      <c r="M10" s="419"/>
      <c r="N10" s="419"/>
      <c r="O10" s="355"/>
      <c r="P10" s="355"/>
    </row>
    <row r="11" spans="1:16" s="415" customFormat="1" ht="23.25">
      <c r="A11" s="423" t="s">
        <v>277</v>
      </c>
      <c r="B11" s="424" t="s">
        <v>927</v>
      </c>
      <c r="C11" s="419"/>
      <c r="D11" s="419"/>
      <c r="E11" s="425"/>
      <c r="F11" s="419"/>
      <c r="G11" s="419"/>
      <c r="H11" s="419"/>
      <c r="I11" s="425"/>
      <c r="J11" s="425"/>
      <c r="K11" s="425"/>
      <c r="L11" s="425"/>
      <c r="M11" s="425"/>
      <c r="N11" s="425"/>
      <c r="O11" s="355"/>
      <c r="P11" s="355"/>
    </row>
    <row r="12" spans="1:16" s="415" customFormat="1" ht="23.25">
      <c r="A12" s="423" t="s">
        <v>278</v>
      </c>
      <c r="B12" s="424" t="s">
        <v>928</v>
      </c>
      <c r="C12" s="419"/>
      <c r="D12" s="419"/>
      <c r="E12" s="425"/>
      <c r="F12" s="419"/>
      <c r="G12" s="419"/>
      <c r="H12" s="419"/>
      <c r="I12" s="425"/>
      <c r="J12" s="425"/>
      <c r="K12" s="425"/>
      <c r="L12" s="425"/>
      <c r="M12" s="425"/>
      <c r="N12" s="425"/>
      <c r="O12" s="355"/>
      <c r="P12" s="355"/>
    </row>
    <row r="13" spans="1:16" s="415" customFormat="1" ht="15.75" customHeight="1">
      <c r="A13" s="420" t="s">
        <v>279</v>
      </c>
      <c r="B13" s="424" t="s">
        <v>929</v>
      </c>
      <c r="C13" s="419"/>
      <c r="D13" s="419"/>
      <c r="E13" s="425"/>
      <c r="F13" s="419"/>
      <c r="G13" s="419"/>
      <c r="H13" s="419"/>
      <c r="I13" s="425"/>
      <c r="J13" s="425"/>
      <c r="K13" s="425"/>
      <c r="L13" s="425"/>
      <c r="M13" s="425"/>
      <c r="N13" s="425"/>
      <c r="O13" s="355"/>
      <c r="P13" s="355"/>
    </row>
    <row r="14" spans="1:16" s="415" customFormat="1" ht="15.75" customHeight="1">
      <c r="A14" s="417" t="s">
        <v>280</v>
      </c>
      <c r="B14" s="418" t="s">
        <v>930</v>
      </c>
      <c r="C14" s="419"/>
      <c r="D14" s="419"/>
      <c r="E14" s="419"/>
      <c r="F14" s="419"/>
      <c r="G14" s="419"/>
      <c r="H14" s="419"/>
      <c r="I14" s="419"/>
      <c r="J14" s="419"/>
      <c r="K14" s="419"/>
      <c r="L14" s="419"/>
      <c r="M14" s="419"/>
      <c r="N14" s="419"/>
      <c r="O14" s="355"/>
      <c r="P14" s="355"/>
    </row>
    <row r="15" spans="1:16" s="415" customFormat="1" ht="15.75" customHeight="1">
      <c r="A15" s="417" t="s">
        <v>281</v>
      </c>
      <c r="B15" s="418" t="s">
        <v>931</v>
      </c>
      <c r="C15" s="425"/>
      <c r="D15" s="425"/>
      <c r="E15" s="425"/>
      <c r="F15" s="425"/>
      <c r="G15" s="425"/>
      <c r="H15" s="425"/>
      <c r="I15" s="425"/>
      <c r="J15" s="425"/>
      <c r="K15" s="425"/>
      <c r="L15" s="425"/>
      <c r="M15" s="425"/>
      <c r="N15" s="425"/>
      <c r="O15" s="355"/>
      <c r="P15" s="355"/>
    </row>
    <row r="16" spans="1:16" s="415" customFormat="1" ht="15.75" customHeight="1">
      <c r="A16" s="420" t="s">
        <v>282</v>
      </c>
      <c r="B16" s="421" t="s">
        <v>932</v>
      </c>
      <c r="C16" s="419"/>
      <c r="D16" s="419"/>
      <c r="E16" s="419"/>
      <c r="F16" s="419"/>
      <c r="G16" s="419"/>
      <c r="H16" s="419"/>
      <c r="I16" s="419"/>
      <c r="J16" s="419"/>
      <c r="K16" s="419"/>
      <c r="L16" s="419"/>
      <c r="M16" s="419"/>
      <c r="N16" s="419"/>
      <c r="O16" s="426"/>
      <c r="P16" s="426"/>
    </row>
    <row r="17" spans="1:16" s="415" customFormat="1" ht="15.75" customHeight="1">
      <c r="A17" s="420" t="s">
        <v>283</v>
      </c>
      <c r="B17" s="422" t="s">
        <v>933</v>
      </c>
      <c r="C17" s="419"/>
      <c r="D17" s="419"/>
      <c r="E17" s="419"/>
      <c r="F17" s="419"/>
      <c r="G17" s="419"/>
      <c r="H17" s="419"/>
      <c r="I17" s="419"/>
      <c r="J17" s="419"/>
      <c r="K17" s="419"/>
      <c r="L17" s="419"/>
      <c r="M17" s="419"/>
      <c r="N17" s="419"/>
      <c r="O17" s="426"/>
      <c r="P17" s="426"/>
    </row>
    <row r="18" spans="1:16" s="415" customFormat="1" ht="15.75" customHeight="1">
      <c r="A18" s="420" t="s">
        <v>696</v>
      </c>
      <c r="B18" s="421" t="s">
        <v>934</v>
      </c>
      <c r="C18" s="419"/>
      <c r="D18" s="419"/>
      <c r="E18" s="419"/>
      <c r="F18" s="419"/>
      <c r="G18" s="419"/>
      <c r="H18" s="419"/>
      <c r="I18" s="419"/>
      <c r="J18" s="419"/>
      <c r="K18" s="419"/>
      <c r="L18" s="419"/>
      <c r="M18" s="419"/>
      <c r="N18" s="419"/>
    </row>
    <row r="19" spans="1:16" s="415" customFormat="1" ht="15.75" customHeight="1">
      <c r="A19" s="420" t="s">
        <v>697</v>
      </c>
      <c r="B19" s="422" t="s">
        <v>933</v>
      </c>
      <c r="C19" s="419"/>
      <c r="D19" s="419"/>
      <c r="E19" s="419"/>
      <c r="F19" s="419"/>
      <c r="G19" s="419"/>
      <c r="H19" s="419"/>
      <c r="I19" s="419"/>
      <c r="J19" s="419"/>
      <c r="K19" s="419"/>
      <c r="L19" s="419"/>
      <c r="M19" s="419"/>
      <c r="N19" s="419"/>
    </row>
    <row r="20" spans="1:16" s="415" customFormat="1" ht="15.75" customHeight="1">
      <c r="A20" s="417" t="s">
        <v>698</v>
      </c>
      <c r="B20" s="418" t="s">
        <v>935</v>
      </c>
      <c r="C20" s="419"/>
      <c r="D20" s="419"/>
      <c r="E20" s="419"/>
      <c r="F20" s="419"/>
      <c r="G20" s="419"/>
      <c r="H20" s="419"/>
      <c r="I20" s="419"/>
      <c r="J20" s="419"/>
      <c r="K20" s="419"/>
      <c r="L20" s="419"/>
      <c r="M20" s="419"/>
      <c r="N20" s="419"/>
    </row>
    <row r="21" spans="1:16" s="415" customFormat="1" ht="15.75" customHeight="1">
      <c r="A21" s="437" t="s">
        <v>717</v>
      </c>
      <c r="B21" s="418" t="s">
        <v>936</v>
      </c>
      <c r="C21" s="439"/>
      <c r="D21" s="419"/>
      <c r="E21" s="419"/>
      <c r="F21" s="419"/>
      <c r="G21" s="419"/>
      <c r="H21" s="439"/>
      <c r="I21" s="419"/>
      <c r="J21" s="439"/>
      <c r="K21" s="441"/>
      <c r="L21" s="439"/>
      <c r="M21" s="441"/>
      <c r="N21" s="441"/>
    </row>
    <row r="22" spans="1:16" s="415" customFormat="1" ht="11.65">
      <c r="B22" s="438"/>
      <c r="D22" s="438"/>
      <c r="E22" s="438"/>
      <c r="F22" s="438"/>
      <c r="G22" s="438"/>
      <c r="H22" s="440"/>
      <c r="I22" s="438"/>
      <c r="J22" s="438"/>
      <c r="K22" s="438"/>
      <c r="M22" s="438"/>
      <c r="N22" s="438"/>
    </row>
    <row r="34" spans="15:16">
      <c r="O34" s="10"/>
      <c r="P34" s="10"/>
    </row>
  </sheetData>
  <mergeCells count="7">
    <mergeCell ref="C4:F4"/>
    <mergeCell ref="A5:B7"/>
    <mergeCell ref="D5:E5"/>
    <mergeCell ref="F5:N5"/>
    <mergeCell ref="E6:E7"/>
    <mergeCell ref="G6:G7"/>
    <mergeCell ref="H6:N6"/>
  </mergeCells>
  <hyperlinks>
    <hyperlink ref="P4" location="Index!A1" display="Index" xr:uid="{486FB838-AD5B-4665-8233-5D32B3EE1370}"/>
  </hyperlinks>
  <pageMargins left="0.7" right="0.7" top="0.75" bottom="0.75" header="0.3" footer="0.3"/>
  <pageSetup paperSize="9" orientation="portrait" r:id="rId1"/>
  <ignoredErrors>
    <ignoredError sqref="A8:A2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F3A1-8C1B-46BD-BB64-52C03A202D50}">
  <sheetPr>
    <tabColor theme="8" tint="-0.249977111117893"/>
  </sheetPr>
  <dimension ref="A1:I16"/>
  <sheetViews>
    <sheetView showGridLines="0" workbookViewId="0"/>
  </sheetViews>
  <sheetFormatPr defaultColWidth="9.265625" defaultRowHeight="12.75"/>
  <cols>
    <col min="1" max="1" width="5" style="10" customWidth="1"/>
    <col min="2" max="2" width="35.265625" style="10" customWidth="1"/>
    <col min="3" max="4" width="18.3984375" style="10" customWidth="1"/>
    <col min="5" max="5" width="4.1328125" style="10" customWidth="1"/>
    <col min="6" max="6" width="8.59765625" style="10" customWidth="1"/>
    <col min="7" max="16384" width="9.265625" style="10"/>
  </cols>
  <sheetData>
    <row r="1" spans="1:9" ht="13.15">
      <c r="A1" s="15" t="s">
        <v>381</v>
      </c>
    </row>
    <row r="2" spans="1:9" s="355" customFormat="1" ht="15.75" customHeight="1">
      <c r="B2" s="354"/>
      <c r="C2" s="354"/>
    </row>
    <row r="3" spans="1:9" s="355" customFormat="1" ht="15.75" customHeight="1">
      <c r="C3" s="356" t="s">
        <v>45</v>
      </c>
      <c r="D3" s="356" t="s">
        <v>46</v>
      </c>
    </row>
    <row r="4" spans="1:9" s="355" customFormat="1" ht="15.75" customHeight="1">
      <c r="A4" s="341"/>
      <c r="B4" s="341"/>
      <c r="C4" s="738" t="s">
        <v>372</v>
      </c>
      <c r="D4" s="738"/>
      <c r="F4" s="96" t="s">
        <v>285</v>
      </c>
    </row>
    <row r="5" spans="1:9" s="363" customFormat="1" ht="15.75" customHeight="1">
      <c r="A5" s="443"/>
      <c r="B5" s="443"/>
      <c r="C5" s="739"/>
      <c r="D5" s="739"/>
    </row>
    <row r="6" spans="1:9" s="363" customFormat="1" ht="15.75" customHeight="1">
      <c r="A6" s="443"/>
      <c r="B6" s="443"/>
      <c r="C6" s="771" t="s">
        <v>373</v>
      </c>
      <c r="D6" s="771" t="s">
        <v>374</v>
      </c>
      <c r="F6" s="442"/>
    </row>
    <row r="7" spans="1:9" s="355" customFormat="1" ht="15.75" customHeight="1">
      <c r="A7" s="339" t="s">
        <v>939</v>
      </c>
      <c r="B7" s="339"/>
      <c r="C7" s="739"/>
      <c r="D7" s="739"/>
    </row>
    <row r="8" spans="1:9" s="363" customFormat="1" ht="15.75" customHeight="1">
      <c r="A8" s="361">
        <v>1</v>
      </c>
      <c r="B8" s="444" t="s">
        <v>375</v>
      </c>
      <c r="C8" s="663">
        <v>15325.137043999999</v>
      </c>
      <c r="D8" s="663">
        <v>-13747.110710999999</v>
      </c>
    </row>
    <row r="9" spans="1:9" s="363" customFormat="1" ht="15.75" customHeight="1">
      <c r="A9" s="361">
        <v>2</v>
      </c>
      <c r="B9" s="444" t="s">
        <v>376</v>
      </c>
      <c r="C9" s="663">
        <v>570.85271899999998</v>
      </c>
      <c r="D9" s="663">
        <v>-22.809839</v>
      </c>
      <c r="I9" s="364"/>
    </row>
    <row r="10" spans="1:9" s="363" customFormat="1" ht="15.75" customHeight="1">
      <c r="A10" s="445">
        <v>3</v>
      </c>
      <c r="B10" s="446" t="s">
        <v>377</v>
      </c>
      <c r="C10" s="364">
        <v>0</v>
      </c>
      <c r="D10" s="364">
        <v>0</v>
      </c>
    </row>
    <row r="11" spans="1:9" s="363" customFormat="1" ht="15.75" customHeight="1">
      <c r="A11" s="445">
        <v>4</v>
      </c>
      <c r="B11" s="446" t="s">
        <v>378</v>
      </c>
      <c r="C11" s="364">
        <v>145.57057</v>
      </c>
      <c r="D11" s="364">
        <v>-22.809839</v>
      </c>
    </row>
    <row r="12" spans="1:9" s="363" customFormat="1" ht="15.75" customHeight="1">
      <c r="A12" s="445">
        <v>5</v>
      </c>
      <c r="B12" s="446" t="s">
        <v>379</v>
      </c>
      <c r="C12" s="364">
        <v>2</v>
      </c>
      <c r="D12" s="364">
        <v>0</v>
      </c>
    </row>
    <row r="13" spans="1:9" s="363" customFormat="1" ht="15.75" customHeight="1">
      <c r="A13" s="445">
        <v>6</v>
      </c>
      <c r="B13" s="446" t="s">
        <v>380</v>
      </c>
      <c r="C13" s="364">
        <v>0</v>
      </c>
      <c r="D13" s="364">
        <v>0</v>
      </c>
      <c r="F13" s="663"/>
    </row>
    <row r="14" spans="1:9" s="363" customFormat="1" ht="15.75" customHeight="1">
      <c r="A14" s="445">
        <v>7</v>
      </c>
      <c r="B14" s="447" t="s">
        <v>382</v>
      </c>
      <c r="C14" s="364">
        <v>423.282149</v>
      </c>
      <c r="D14" s="364">
        <v>0</v>
      </c>
    </row>
    <row r="15" spans="1:9" s="363" customFormat="1" ht="15.75" customHeight="1">
      <c r="A15" s="380">
        <v>8</v>
      </c>
      <c r="B15" s="449" t="s">
        <v>80</v>
      </c>
      <c r="C15" s="664">
        <f>C8+C9</f>
        <v>15895.989763</v>
      </c>
      <c r="D15" s="414">
        <f>D8+D9</f>
        <v>-13769.920549999999</v>
      </c>
    </row>
    <row r="16" spans="1:9">
      <c r="C16" s="450"/>
      <c r="D16" s="450"/>
    </row>
  </sheetData>
  <mergeCells count="3">
    <mergeCell ref="C4:D5"/>
    <mergeCell ref="C6:C7"/>
    <mergeCell ref="D6:D7"/>
  </mergeCells>
  <hyperlinks>
    <hyperlink ref="F4" location="Index!A1" display="Index" xr:uid="{D1B91644-7124-48D0-9C44-3A3389EFEB2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L45"/>
  <sheetViews>
    <sheetView showGridLines="0" zoomScaleNormal="100" workbookViewId="0">
      <selection activeCell="A39" sqref="A39"/>
    </sheetView>
  </sheetViews>
  <sheetFormatPr defaultRowHeight="14.25"/>
  <cols>
    <col min="1" max="1" width="14.86328125" style="7" customWidth="1"/>
    <col min="2" max="2" width="82" style="8" customWidth="1"/>
    <col min="3" max="3" width="2.3984375" style="8" customWidth="1"/>
    <col min="4" max="4" width="8.86328125" style="72" customWidth="1"/>
    <col min="5" max="5" width="3.1328125" customWidth="1"/>
    <col min="6" max="6" width="18.73046875" style="65" bestFit="1" customWidth="1"/>
  </cols>
  <sheetData>
    <row r="1" spans="1:12" ht="14.65" customHeight="1">
      <c r="A1" s="718" t="s">
        <v>872</v>
      </c>
      <c r="B1" s="718"/>
      <c r="C1" s="718"/>
      <c r="D1" s="718"/>
      <c r="E1" s="718"/>
      <c r="F1" s="718"/>
    </row>
    <row r="2" spans="1:12" ht="14.65" customHeight="1">
      <c r="A2" s="718"/>
      <c r="B2" s="718"/>
      <c r="C2" s="718"/>
      <c r="D2" s="718"/>
      <c r="E2" s="718"/>
      <c r="F2" s="718"/>
    </row>
    <row r="3" spans="1:12" ht="14.65" customHeight="1">
      <c r="A3" s="1"/>
      <c r="B3" s="2"/>
      <c r="C3" s="2"/>
    </row>
    <row r="4" spans="1:12" ht="14.65" thickBot="1">
      <c r="A4" s="85" t="s">
        <v>0</v>
      </c>
      <c r="B4" s="86"/>
      <c r="C4" s="86"/>
      <c r="D4" s="87"/>
      <c r="E4" s="85"/>
      <c r="F4" s="86"/>
    </row>
    <row r="5" spans="1:12">
      <c r="A5" s="89" t="s">
        <v>3</v>
      </c>
      <c r="B5" s="93" t="s">
        <v>747</v>
      </c>
      <c r="C5" s="94"/>
      <c r="D5" s="687" t="s">
        <v>1</v>
      </c>
      <c r="E5" s="95"/>
      <c r="F5" s="688" t="s">
        <v>813</v>
      </c>
      <c r="G5" s="95"/>
      <c r="H5" s="95"/>
      <c r="I5" s="95"/>
      <c r="J5" s="95"/>
      <c r="K5" s="95"/>
      <c r="L5" s="95"/>
    </row>
    <row r="6" spans="1:12">
      <c r="A6" s="89" t="s">
        <v>42</v>
      </c>
      <c r="B6" s="92" t="s">
        <v>567</v>
      </c>
      <c r="C6" s="92"/>
      <c r="D6" s="92" t="s">
        <v>1</v>
      </c>
      <c r="E6" s="92"/>
      <c r="F6" s="92" t="s">
        <v>873</v>
      </c>
      <c r="G6" s="92"/>
      <c r="H6" s="92"/>
      <c r="I6" s="92"/>
      <c r="J6" s="92"/>
      <c r="K6" s="92"/>
      <c r="L6" s="95"/>
    </row>
    <row r="7" spans="1:12">
      <c r="A7" s="89" t="s">
        <v>6</v>
      </c>
      <c r="B7" s="92" t="s">
        <v>748</v>
      </c>
      <c r="C7" s="92"/>
      <c r="D7" s="92" t="s">
        <v>1</v>
      </c>
      <c r="E7" s="92"/>
      <c r="F7" s="92" t="s">
        <v>812</v>
      </c>
      <c r="G7" s="92"/>
      <c r="H7" s="92"/>
      <c r="I7" s="92"/>
      <c r="J7" s="92"/>
      <c r="K7" s="92"/>
      <c r="L7" s="95"/>
    </row>
    <row r="8" spans="1:12">
      <c r="A8" s="89" t="s">
        <v>7</v>
      </c>
      <c r="B8" s="92" t="s">
        <v>8</v>
      </c>
      <c r="C8" s="92"/>
      <c r="D8" s="92" t="s">
        <v>1</v>
      </c>
      <c r="E8" s="92"/>
      <c r="F8" s="92" t="s">
        <v>812</v>
      </c>
      <c r="G8" s="92"/>
      <c r="H8" s="92"/>
      <c r="I8" s="92"/>
      <c r="J8" s="92"/>
      <c r="K8" s="92"/>
      <c r="L8" s="95"/>
    </row>
    <row r="9" spans="1:12">
      <c r="A9" s="89" t="s">
        <v>810</v>
      </c>
      <c r="B9" s="92" t="s">
        <v>749</v>
      </c>
      <c r="C9" s="92"/>
      <c r="D9" s="92" t="s">
        <v>1</v>
      </c>
      <c r="E9" s="92"/>
      <c r="F9" s="92" t="s">
        <v>812</v>
      </c>
      <c r="G9" s="92"/>
      <c r="H9" s="92"/>
      <c r="I9" s="92"/>
      <c r="J9" s="92"/>
      <c r="K9" s="92"/>
      <c r="L9" s="95"/>
    </row>
    <row r="10" spans="1:12">
      <c r="A10" s="89" t="s">
        <v>811</v>
      </c>
      <c r="B10" s="92" t="s">
        <v>9</v>
      </c>
      <c r="C10" s="92"/>
      <c r="D10" s="92" t="s">
        <v>1</v>
      </c>
      <c r="E10" s="92"/>
      <c r="F10" s="92" t="s">
        <v>812</v>
      </c>
      <c r="G10" s="92"/>
      <c r="H10" s="92"/>
      <c r="I10" s="92"/>
      <c r="J10" s="92"/>
      <c r="K10" s="92"/>
      <c r="L10" s="95"/>
    </row>
    <row r="11" spans="1:12" ht="15" customHeight="1">
      <c r="A11" s="89" t="s">
        <v>816</v>
      </c>
      <c r="B11" s="92" t="s">
        <v>568</v>
      </c>
      <c r="C11" s="92"/>
      <c r="D11" s="92" t="s">
        <v>1</v>
      </c>
      <c r="E11" s="92"/>
      <c r="F11" s="92" t="s">
        <v>812</v>
      </c>
      <c r="G11" s="92"/>
      <c r="H11" s="92"/>
      <c r="I11" s="92"/>
      <c r="J11" s="92"/>
      <c r="K11" s="92"/>
      <c r="L11" s="95"/>
    </row>
    <row r="12" spans="1:12">
      <c r="A12" s="89" t="s">
        <v>817</v>
      </c>
      <c r="B12" s="92" t="s">
        <v>569</v>
      </c>
      <c r="C12" s="92"/>
      <c r="D12" s="92" t="s">
        <v>1</v>
      </c>
      <c r="E12" s="92"/>
      <c r="F12" s="92" t="s">
        <v>812</v>
      </c>
      <c r="G12" s="92"/>
      <c r="H12" s="92"/>
      <c r="I12" s="92"/>
      <c r="J12" s="92"/>
      <c r="K12" s="92"/>
      <c r="L12" s="95"/>
    </row>
    <row r="13" spans="1:12">
      <c r="A13" s="89" t="s">
        <v>818</v>
      </c>
      <c r="B13" s="92" t="s">
        <v>570</v>
      </c>
      <c r="C13" s="92"/>
      <c r="D13" s="92" t="s">
        <v>1</v>
      </c>
      <c r="E13" s="92"/>
      <c r="F13" s="92" t="s">
        <v>812</v>
      </c>
      <c r="G13" s="92"/>
      <c r="H13" s="92"/>
      <c r="I13" s="92"/>
      <c r="J13" s="92"/>
      <c r="K13" s="92"/>
      <c r="L13" s="95"/>
    </row>
    <row r="14" spans="1:12">
      <c r="A14" s="89" t="s">
        <v>4</v>
      </c>
      <c r="B14" s="92" t="s">
        <v>5</v>
      </c>
      <c r="C14" s="92"/>
      <c r="D14" s="92" t="s">
        <v>1</v>
      </c>
      <c r="E14" s="92"/>
      <c r="F14" s="92" t="s">
        <v>813</v>
      </c>
      <c r="G14" s="92"/>
      <c r="H14" s="92"/>
      <c r="I14" s="92"/>
      <c r="J14" s="92"/>
      <c r="K14" s="92"/>
      <c r="L14" s="95"/>
    </row>
    <row r="15" spans="1:12">
      <c r="A15" s="4"/>
      <c r="B15" s="5"/>
      <c r="C15" s="5"/>
    </row>
    <row r="16" spans="1:12" ht="14.65" thickBot="1">
      <c r="A16" s="85" t="s">
        <v>10</v>
      </c>
      <c r="B16" s="86"/>
      <c r="C16" s="86"/>
      <c r="D16" s="87"/>
      <c r="E16" s="85"/>
      <c r="F16" s="86"/>
    </row>
    <row r="17" spans="1:12">
      <c r="A17" s="89" t="s">
        <v>21</v>
      </c>
      <c r="B17" s="93" t="s">
        <v>757</v>
      </c>
      <c r="C17" s="94"/>
      <c r="D17" s="687" t="s">
        <v>1</v>
      </c>
      <c r="E17" s="95"/>
      <c r="F17" s="688" t="s">
        <v>812</v>
      </c>
      <c r="G17" s="95"/>
      <c r="H17" s="95"/>
      <c r="I17" s="95"/>
      <c r="J17" s="95"/>
      <c r="K17" s="95"/>
    </row>
    <row r="18" spans="1:12">
      <c r="A18" s="89" t="s">
        <v>22</v>
      </c>
      <c r="B18" s="92" t="s">
        <v>760</v>
      </c>
      <c r="C18" s="92"/>
      <c r="D18" s="92" t="s">
        <v>1</v>
      </c>
      <c r="E18" s="92"/>
      <c r="F18" s="92" t="s">
        <v>812</v>
      </c>
      <c r="G18" s="92"/>
      <c r="H18" s="92"/>
      <c r="I18" s="92"/>
      <c r="J18" s="92"/>
      <c r="K18" s="92"/>
      <c r="L18" s="92"/>
    </row>
    <row r="19" spans="1:12">
      <c r="A19" s="89" t="s">
        <v>12</v>
      </c>
      <c r="B19" s="92" t="s">
        <v>11</v>
      </c>
      <c r="C19" s="92"/>
      <c r="D19" s="92" t="s">
        <v>1</v>
      </c>
      <c r="E19" s="92"/>
      <c r="F19" s="92" t="s">
        <v>812</v>
      </c>
      <c r="G19" s="92"/>
      <c r="H19" s="92"/>
      <c r="I19" s="92"/>
      <c r="J19" s="92"/>
      <c r="K19" s="92"/>
      <c r="L19" s="92"/>
    </row>
    <row r="20" spans="1:12">
      <c r="A20" s="89" t="s">
        <v>16</v>
      </c>
      <c r="B20" s="92" t="s">
        <v>18</v>
      </c>
      <c r="C20" s="92"/>
      <c r="D20" s="92" t="s">
        <v>1</v>
      </c>
      <c r="E20" s="92"/>
      <c r="F20" s="92" t="s">
        <v>812</v>
      </c>
      <c r="G20" s="92"/>
      <c r="H20" s="92"/>
      <c r="I20" s="92"/>
      <c r="J20" s="92"/>
      <c r="K20" s="92"/>
      <c r="L20" s="92"/>
    </row>
    <row r="21" spans="1:12">
      <c r="A21" s="89" t="s">
        <v>14</v>
      </c>
      <c r="B21" s="92" t="s">
        <v>17</v>
      </c>
      <c r="C21" s="92"/>
      <c r="D21" s="92" t="s">
        <v>1</v>
      </c>
      <c r="E21" s="92"/>
      <c r="F21" s="92" t="s">
        <v>812</v>
      </c>
      <c r="G21" s="92"/>
      <c r="H21" s="92"/>
      <c r="I21" s="92"/>
      <c r="J21" s="92"/>
      <c r="K21" s="92"/>
      <c r="L21" s="92"/>
    </row>
    <row r="22" spans="1:12">
      <c r="A22" s="89" t="s">
        <v>874</v>
      </c>
      <c r="B22" s="92" t="s">
        <v>875</v>
      </c>
      <c r="C22" s="92"/>
      <c r="D22" s="92" t="s">
        <v>1</v>
      </c>
      <c r="E22" s="92"/>
      <c r="F22" s="92" t="s">
        <v>812</v>
      </c>
      <c r="G22" s="92"/>
      <c r="H22" s="92"/>
      <c r="I22" s="92"/>
      <c r="J22" s="92"/>
      <c r="K22" s="92"/>
      <c r="L22" s="92"/>
    </row>
    <row r="23" spans="1:12">
      <c r="A23" s="89" t="s">
        <v>38</v>
      </c>
      <c r="B23" s="92" t="s">
        <v>19</v>
      </c>
      <c r="C23" s="92"/>
      <c r="D23" s="92" t="s">
        <v>1</v>
      </c>
      <c r="E23" s="92"/>
      <c r="F23" s="92" t="s">
        <v>812</v>
      </c>
      <c r="G23" s="92"/>
      <c r="H23" s="92"/>
      <c r="I23" s="92"/>
      <c r="J23" s="92"/>
      <c r="K23" s="92"/>
      <c r="L23" s="92"/>
    </row>
    <row r="24" spans="1:12">
      <c r="A24" s="89" t="s">
        <v>876</v>
      </c>
      <c r="B24" s="92" t="s">
        <v>877</v>
      </c>
      <c r="C24" s="92"/>
      <c r="D24" s="92" t="s">
        <v>1</v>
      </c>
      <c r="E24" s="92"/>
      <c r="F24" s="92" t="s">
        <v>812</v>
      </c>
      <c r="G24" s="92"/>
      <c r="H24" s="92"/>
      <c r="I24" s="92"/>
      <c r="J24" s="92"/>
      <c r="K24" s="92"/>
      <c r="L24" s="92"/>
    </row>
    <row r="25" spans="1:12">
      <c r="A25" s="89" t="s">
        <v>20</v>
      </c>
      <c r="B25" s="92" t="s">
        <v>752</v>
      </c>
      <c r="C25" s="92"/>
      <c r="D25" s="92" t="s">
        <v>1</v>
      </c>
      <c r="E25" s="92"/>
      <c r="F25" s="92" t="s">
        <v>812</v>
      </c>
      <c r="G25" s="92"/>
      <c r="H25" s="92"/>
      <c r="I25" s="92"/>
      <c r="J25" s="92"/>
      <c r="K25" s="92"/>
      <c r="L25" s="92"/>
    </row>
    <row r="26" spans="1:12">
      <c r="A26" s="89" t="s">
        <v>35</v>
      </c>
      <c r="B26" s="92" t="s">
        <v>15</v>
      </c>
      <c r="C26" s="92"/>
      <c r="D26" s="92" t="s">
        <v>1</v>
      </c>
      <c r="E26" s="92"/>
      <c r="F26" s="92" t="s">
        <v>812</v>
      </c>
      <c r="G26" s="92"/>
      <c r="H26" s="92"/>
      <c r="I26" s="92"/>
      <c r="J26" s="92"/>
      <c r="K26" s="92"/>
      <c r="L26" s="92"/>
    </row>
    <row r="27" spans="1:12">
      <c r="A27" s="89" t="s">
        <v>13</v>
      </c>
      <c r="B27" s="92" t="s">
        <v>746</v>
      </c>
      <c r="C27" s="92"/>
      <c r="D27" s="92" t="s">
        <v>1</v>
      </c>
      <c r="E27" s="92"/>
      <c r="F27" s="92" t="s">
        <v>812</v>
      </c>
      <c r="G27" s="92"/>
      <c r="H27" s="92"/>
      <c r="I27" s="92"/>
      <c r="J27" s="92"/>
      <c r="K27" s="92"/>
      <c r="L27" s="92"/>
    </row>
    <row r="28" spans="1:12">
      <c r="A28" s="89" t="s">
        <v>878</v>
      </c>
      <c r="B28" s="92" t="s">
        <v>879</v>
      </c>
      <c r="C28" s="92"/>
      <c r="D28" s="92" t="s">
        <v>1</v>
      </c>
      <c r="E28" s="92"/>
      <c r="F28" s="92" t="s">
        <v>812</v>
      </c>
      <c r="G28" s="92"/>
      <c r="H28" s="92"/>
      <c r="I28" s="92"/>
      <c r="J28" s="92"/>
      <c r="K28" s="92"/>
      <c r="L28" s="92"/>
    </row>
    <row r="29" spans="1:12">
      <c r="A29" s="89" t="s">
        <v>37</v>
      </c>
      <c r="B29" s="92" t="s">
        <v>36</v>
      </c>
      <c r="C29" s="92"/>
      <c r="D29" s="92" t="s">
        <v>1</v>
      </c>
      <c r="E29" s="92"/>
      <c r="F29" s="92" t="s">
        <v>812</v>
      </c>
      <c r="G29" s="92"/>
      <c r="H29" s="92"/>
      <c r="I29" s="92"/>
      <c r="J29" s="92"/>
      <c r="K29" s="92"/>
      <c r="L29" s="92"/>
    </row>
    <row r="30" spans="1:12">
      <c r="A30" s="89" t="s">
        <v>880</v>
      </c>
      <c r="B30" s="92" t="s">
        <v>881</v>
      </c>
      <c r="C30" s="92"/>
      <c r="D30" s="92" t="s">
        <v>1</v>
      </c>
      <c r="E30" s="92"/>
      <c r="F30" s="92" t="s">
        <v>812</v>
      </c>
      <c r="G30" s="92"/>
      <c r="H30" s="92"/>
      <c r="I30" s="92"/>
      <c r="J30" s="92"/>
      <c r="K30" s="92"/>
      <c r="L30" s="92"/>
    </row>
    <row r="31" spans="1:12">
      <c r="A31" s="89" t="s">
        <v>23</v>
      </c>
      <c r="B31" s="92" t="s">
        <v>762</v>
      </c>
      <c r="C31" s="92"/>
      <c r="D31" s="92" t="s">
        <v>1</v>
      </c>
      <c r="E31" s="92"/>
      <c r="F31" s="92" t="s">
        <v>812</v>
      </c>
      <c r="G31" s="92"/>
      <c r="H31" s="92"/>
      <c r="I31" s="92"/>
      <c r="J31" s="92"/>
      <c r="K31" s="92"/>
      <c r="L31" s="92"/>
    </row>
    <row r="32" spans="1:12">
      <c r="A32" s="89" t="s">
        <v>24</v>
      </c>
      <c r="B32" s="92" t="s">
        <v>25</v>
      </c>
      <c r="C32" s="92"/>
      <c r="D32" s="92" t="s">
        <v>1</v>
      </c>
      <c r="E32" s="92"/>
      <c r="F32" s="92" t="s">
        <v>812</v>
      </c>
      <c r="G32" s="92"/>
      <c r="H32" s="92"/>
      <c r="I32" s="92"/>
      <c r="J32" s="92"/>
      <c r="K32" s="92"/>
      <c r="L32" s="92"/>
    </row>
    <row r="33" spans="1:12">
      <c r="A33" s="89" t="s">
        <v>26</v>
      </c>
      <c r="B33" s="92" t="s">
        <v>763</v>
      </c>
      <c r="C33" s="92"/>
      <c r="D33" s="92" t="s">
        <v>1</v>
      </c>
      <c r="E33" s="92"/>
      <c r="F33" s="92" t="s">
        <v>812</v>
      </c>
      <c r="G33" s="92"/>
      <c r="H33" s="92"/>
      <c r="I33" s="92"/>
      <c r="J33" s="92"/>
      <c r="K33" s="92"/>
      <c r="L33" s="92"/>
    </row>
    <row r="34" spans="1:12">
      <c r="A34" s="89" t="s">
        <v>39</v>
      </c>
      <c r="B34" s="92" t="s">
        <v>764</v>
      </c>
      <c r="C34" s="92"/>
      <c r="D34" s="92" t="s">
        <v>1</v>
      </c>
      <c r="E34" s="92"/>
      <c r="F34" s="92" t="s">
        <v>812</v>
      </c>
      <c r="G34" s="92"/>
      <c r="H34" s="92"/>
      <c r="I34" s="92"/>
      <c r="J34" s="92"/>
      <c r="K34" s="92"/>
      <c r="L34" s="92"/>
    </row>
    <row r="35" spans="1:12">
      <c r="A35" s="89" t="s">
        <v>40</v>
      </c>
      <c r="B35" s="92" t="s">
        <v>41</v>
      </c>
      <c r="C35" s="92"/>
      <c r="D35" s="92" t="s">
        <v>1</v>
      </c>
      <c r="E35" s="92"/>
      <c r="F35" s="92" t="s">
        <v>812</v>
      </c>
      <c r="G35" s="92"/>
      <c r="H35" s="92"/>
      <c r="I35" s="92"/>
      <c r="J35" s="92"/>
      <c r="K35" s="92"/>
      <c r="L35" s="92"/>
    </row>
    <row r="36" spans="1:12" s="57" customFormat="1">
      <c r="A36" s="90"/>
      <c r="B36" s="88"/>
      <c r="C36" s="88"/>
      <c r="D36" s="91"/>
      <c r="E36" s="90"/>
      <c r="F36" s="88"/>
    </row>
    <row r="37" spans="1:12" ht="13.9" customHeight="1" thickBot="1">
      <c r="A37" s="85" t="s">
        <v>27</v>
      </c>
      <c r="B37" s="86"/>
      <c r="C37" s="86"/>
      <c r="D37" s="87"/>
      <c r="E37" s="85"/>
      <c r="F37" s="86"/>
    </row>
    <row r="38" spans="1:12">
      <c r="A38" s="89" t="s">
        <v>28</v>
      </c>
      <c r="B38" s="93" t="s">
        <v>765</v>
      </c>
      <c r="C38" s="94"/>
      <c r="D38" s="687" t="s">
        <v>1</v>
      </c>
      <c r="E38" s="95"/>
      <c r="F38" s="688" t="s">
        <v>812</v>
      </c>
    </row>
    <row r="39" spans="1:12">
      <c r="A39" s="89" t="s">
        <v>882</v>
      </c>
      <c r="B39" s="92" t="s">
        <v>883</v>
      </c>
      <c r="C39" s="92"/>
      <c r="D39" s="92" t="s">
        <v>1</v>
      </c>
      <c r="E39" s="92"/>
      <c r="F39" s="92" t="s">
        <v>812</v>
      </c>
    </row>
    <row r="40" spans="1:12">
      <c r="A40" s="6"/>
      <c r="B40" s="5"/>
      <c r="C40" s="5"/>
    </row>
    <row r="41" spans="1:12" ht="14.65" thickBot="1">
      <c r="A41" s="85" t="s">
        <v>29</v>
      </c>
      <c r="B41" s="86"/>
      <c r="C41" s="86"/>
      <c r="D41" s="87"/>
      <c r="E41" s="85"/>
      <c r="F41" s="86"/>
    </row>
    <row r="42" spans="1:12">
      <c r="A42" s="89" t="s">
        <v>30</v>
      </c>
      <c r="B42" s="93" t="s">
        <v>766</v>
      </c>
      <c r="C42" s="94"/>
      <c r="D42" s="687" t="s">
        <v>1</v>
      </c>
      <c r="E42" s="95"/>
      <c r="F42" s="688" t="s">
        <v>813</v>
      </c>
    </row>
    <row r="43" spans="1:12">
      <c r="A43" s="89" t="s">
        <v>31</v>
      </c>
      <c r="B43" s="92" t="s">
        <v>32</v>
      </c>
      <c r="C43" s="92"/>
      <c r="D43" s="92" t="s">
        <v>2</v>
      </c>
      <c r="E43" s="92"/>
      <c r="F43" s="92" t="s">
        <v>813</v>
      </c>
    </row>
    <row r="44" spans="1:12">
      <c r="A44" s="89" t="s">
        <v>33</v>
      </c>
      <c r="B44" s="92" t="s">
        <v>34</v>
      </c>
      <c r="C44" s="92"/>
      <c r="D44" s="92" t="s">
        <v>1</v>
      </c>
      <c r="E44" s="92"/>
      <c r="F44" s="92" t="s">
        <v>812</v>
      </c>
    </row>
    <row r="45" spans="1:12">
      <c r="A45" s="6"/>
      <c r="B45" s="9"/>
      <c r="C45" s="9"/>
    </row>
  </sheetData>
  <mergeCells count="2">
    <mergeCell ref="A1:D2"/>
    <mergeCell ref="E1:F2"/>
  </mergeCells>
  <hyperlinks>
    <hyperlink ref="A5" location="'EU OV1'!A1" display="EU OV1" xr:uid="{00000000-0004-0000-0000-000003000000}"/>
    <hyperlink ref="A7" location="'EU CC1'!A1" display="EU CC1" xr:uid="{00000000-0004-0000-0000-000004000000}"/>
    <hyperlink ref="A11" location="'EU LR1'!A1" display="EU LR1" xr:uid="{00000000-0004-0000-0000-000005000000}"/>
    <hyperlink ref="A9" location="'EU CCyB1'!A1" display="CCyB1" xr:uid="{00000000-0004-0000-0000-000006000000}"/>
    <hyperlink ref="A10" location="'EU CCyB2'!A1" display="CCyB2" xr:uid="{00000000-0004-0000-0000-000007000000}"/>
    <hyperlink ref="A19" location="'EU CR1-A'!A1" display="EU CR1-A" xr:uid="{00000000-0004-0000-0000-00000D000000}"/>
    <hyperlink ref="A27" location="'EU CQ1'!A1" display="EU CQ1" xr:uid="{00000000-0004-0000-0000-00000F000000}"/>
    <hyperlink ref="A25" location="'EU CR3'!A1" display="EU CR3" xr:uid="{00000000-0004-0000-0000-000017000000}"/>
    <hyperlink ref="A17" location="'EU CR4'!A1" display="EU CR4" xr:uid="{00000000-0004-0000-0000-000018000000}"/>
    <hyperlink ref="A18" location="'EU CR5'!A1" display="EU CR5" xr:uid="{00000000-0004-0000-0000-000019000000}"/>
    <hyperlink ref="A31" location="'EU CCR1'!A1" display="EU CCR1" xr:uid="{00000000-0004-0000-0000-00001A000000}"/>
    <hyperlink ref="A32" location="'EU CCR2'!A1" display="EU CCR2" xr:uid="{00000000-0004-0000-0000-00001B000000}"/>
    <hyperlink ref="A33" location="'EU CCR3'!A1" display="EU CCR3" xr:uid="{00000000-0004-0000-0000-00001C000000}"/>
    <hyperlink ref="A42" location="'EU LIQ1'!A1" display="EU LIQ1" xr:uid="{00000000-0004-0000-0000-000020000000}"/>
    <hyperlink ref="A38" location="'EU MR1'!A1" display="EU MR1" xr:uid="{00000000-0004-0000-0000-000025000000}"/>
    <hyperlink ref="A6" location="'EU IFRS 9-FL'!A1" display="IFRS 9-FL" xr:uid="{66922E49-FB26-4402-8ED4-0A16D7DA627F}"/>
    <hyperlink ref="A14" location="'EU KM1'!A1" display="EU KM1" xr:uid="{4043F5B5-16B3-438B-B20D-AEA3D4D407C2}"/>
    <hyperlink ref="A8" location="'EU CC2'!A1" display="EU CC2" xr:uid="{DB2CF7D6-7EBF-4207-8E91-9014CF498D1E}"/>
    <hyperlink ref="A12" location="'EU LR2'!A1" display="EU LR2" xr:uid="{B8430E9B-E392-40D2-AFC9-C14AA3F31AFD}"/>
    <hyperlink ref="A13" location="'EU LR3'!A1" display="EU LR3" xr:uid="{1CA4EA53-DBBE-4490-8BB9-F4A038E71B65}"/>
    <hyperlink ref="A26" location="'EU CR1'!A1" display="EU CR1" xr:uid="{70F4017C-5A83-4D7F-99F8-E6389E02CDC5}"/>
    <hyperlink ref="A29" location="'EU CR2'!A1" display="EU CR2" xr:uid="{495A9C63-CBE5-4DD5-B486-563B2C89EDBF}"/>
    <hyperlink ref="A23" location="'EU CQ7'!A1" display="EU CQ7" xr:uid="{E7814D5E-A2CE-429C-9CB8-B0CF025151F5}"/>
    <hyperlink ref="A21" location="'EU CQ4'!A1" display="EU CQ4" xr:uid="{8A88EF0E-566B-44CB-865C-A4B5EAE4A5B4}"/>
    <hyperlink ref="A20" location="'EU CQ5'!A1" display="EU CQ5" xr:uid="{4990CCDF-04A3-49AE-A32E-30758ED8B267}"/>
    <hyperlink ref="A34" location="'EU CCR5'!A1" display="EU CCR5" xr:uid="{2DBA5428-C273-4673-B66D-6674386A6600}"/>
    <hyperlink ref="A35" location="'EU CCR6'!A1" display="EU CCR6" xr:uid="{7C487E9F-DC6B-4A15-8DD4-33D7F63FB0C8}"/>
    <hyperlink ref="A43" location="'EU LIQB'!A1" display="EU LIQB" xr:uid="{E138403A-7B74-446B-943C-D54DEAE1DA95}"/>
    <hyperlink ref="A44" location="'EU LIQ2'!A1" display="EU LIQ2" xr:uid="{852F58E9-CD3A-4409-9B1C-A5888B9FE2D9}"/>
    <hyperlink ref="A24" location="'EU CQ8'!A1" display="EU CQ8" xr:uid="{414E18CC-ED4F-4A94-B890-C7B227B780C0}"/>
    <hyperlink ref="A28" location="'EU CQ2'!A1" display="EU CQ2" xr:uid="{FD258E10-FBE3-4484-9A59-B51EEB940079}"/>
    <hyperlink ref="A30" location="'EU CR2a'!A1" display="EU CR2a" xr:uid="{EC20513E-47B8-4980-BAF3-26FAD200547D}"/>
    <hyperlink ref="A39" location="'EU IRRBB1'!A1" display="EU IRRBB1" xr:uid="{E3770019-99B5-44A9-AF96-3AD1AD88C438}"/>
    <hyperlink ref="A22" location="'EU CQ6'!A1" display="EU CQ6" xr:uid="{25B36828-0142-429E-80DF-7FE8386AA324}"/>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2A20-37BD-400A-B8FE-6C6BE9A80F78}">
  <sheetPr>
    <tabColor theme="8" tint="-0.249977111117893"/>
  </sheetPr>
  <dimension ref="A1:Z16"/>
  <sheetViews>
    <sheetView showGridLines="0" zoomScaleNormal="100" workbookViewId="0"/>
  </sheetViews>
  <sheetFormatPr defaultRowHeight="14.25"/>
  <cols>
    <col min="1" max="1" width="6.265625" customWidth="1"/>
    <col min="2" max="2" width="52.86328125" customWidth="1"/>
    <col min="3" max="4" width="7.73046875" customWidth="1"/>
    <col min="5" max="5" width="11.86328125" customWidth="1"/>
    <col min="6" max="9" width="7.73046875" customWidth="1"/>
    <col min="10" max="10" width="8.3984375" customWidth="1"/>
    <col min="11" max="12" width="7.73046875" customWidth="1"/>
    <col min="13" max="13" width="14" customWidth="1"/>
    <col min="14" max="16" width="7.73046875" customWidth="1"/>
    <col min="17" max="17" width="5.265625" customWidth="1"/>
    <col min="18" max="19" width="7.73046875" customWidth="1"/>
    <col min="20" max="20" width="11.73046875" customWidth="1"/>
    <col min="21" max="23" width="7.73046875" customWidth="1"/>
    <col min="24" max="24" width="11.73046875" customWidth="1"/>
    <col min="25" max="25" width="5.3984375" customWidth="1"/>
  </cols>
  <sheetData>
    <row r="1" spans="1:26">
      <c r="A1" s="15" t="s">
        <v>912</v>
      </c>
      <c r="B1" s="10"/>
      <c r="C1" s="10"/>
      <c r="D1" s="10"/>
      <c r="E1" s="10"/>
      <c r="F1" s="10"/>
      <c r="G1" s="10"/>
      <c r="H1" s="10"/>
      <c r="I1" s="10"/>
      <c r="J1" s="10"/>
      <c r="K1" s="10"/>
      <c r="L1" s="10"/>
      <c r="M1" s="10"/>
      <c r="N1" s="10"/>
      <c r="O1" s="10"/>
      <c r="P1" s="10"/>
      <c r="Q1" s="10"/>
      <c r="R1" s="10"/>
    </row>
    <row r="2" spans="1:26">
      <c r="A2" s="77" t="s">
        <v>897</v>
      </c>
      <c r="B2" s="15"/>
      <c r="C2" s="10"/>
      <c r="D2" s="10"/>
      <c r="E2" s="10"/>
      <c r="F2" s="10"/>
      <c r="G2" s="10"/>
      <c r="H2" s="10"/>
      <c r="I2" s="10"/>
      <c r="J2" s="10"/>
      <c r="K2" s="10"/>
      <c r="L2" s="10"/>
      <c r="M2" s="10"/>
      <c r="N2" s="10"/>
      <c r="O2" s="10"/>
      <c r="P2" s="10"/>
      <c r="Q2" s="10"/>
      <c r="R2" s="10"/>
    </row>
    <row r="3" spans="1:26">
      <c r="A3" s="10"/>
      <c r="B3" s="10"/>
      <c r="C3" s="10"/>
      <c r="D3" s="10"/>
      <c r="E3" s="10"/>
      <c r="F3" s="10"/>
      <c r="G3" s="10"/>
      <c r="H3" s="10"/>
      <c r="I3" s="10"/>
      <c r="J3" s="10"/>
      <c r="K3" s="10"/>
      <c r="L3" s="10"/>
      <c r="M3" s="10"/>
      <c r="N3" s="10"/>
      <c r="O3" s="10"/>
      <c r="P3" s="10"/>
      <c r="Q3" s="10"/>
      <c r="R3" s="10"/>
    </row>
    <row r="4" spans="1:26">
      <c r="A4" s="79"/>
      <c r="B4" s="79"/>
      <c r="C4" s="784" t="s">
        <v>45</v>
      </c>
      <c r="D4" s="784"/>
      <c r="E4" s="80" t="s">
        <v>46</v>
      </c>
      <c r="F4" s="784" t="s">
        <v>47</v>
      </c>
      <c r="G4" s="784"/>
      <c r="H4" s="784"/>
      <c r="I4" s="80" t="s">
        <v>86</v>
      </c>
      <c r="J4" s="784" t="s">
        <v>87</v>
      </c>
      <c r="K4" s="784"/>
      <c r="L4" s="784" t="s">
        <v>297</v>
      </c>
      <c r="M4" s="784"/>
      <c r="N4" s="784" t="s">
        <v>263</v>
      </c>
      <c r="O4" s="784"/>
      <c r="P4" s="784"/>
      <c r="Q4" s="81" t="s">
        <v>293</v>
      </c>
      <c r="R4" s="784" t="s">
        <v>300</v>
      </c>
      <c r="S4" s="784"/>
      <c r="T4" s="81" t="s">
        <v>301</v>
      </c>
      <c r="U4" s="784" t="s">
        <v>302</v>
      </c>
      <c r="V4" s="784"/>
      <c r="W4" s="784" t="s">
        <v>303</v>
      </c>
      <c r="X4" s="784"/>
    </row>
    <row r="5" spans="1:26" s="415" customFormat="1" ht="16.149999999999999" customHeight="1">
      <c r="A5" s="341"/>
      <c r="B5" s="341"/>
      <c r="C5" s="785" t="s">
        <v>913</v>
      </c>
      <c r="D5" s="786"/>
      <c r="E5" s="787"/>
      <c r="F5" s="458" t="s">
        <v>914</v>
      </c>
      <c r="G5" s="459"/>
      <c r="H5" s="460"/>
      <c r="I5" s="458"/>
      <c r="J5" s="458"/>
      <c r="K5" s="458"/>
      <c r="L5" s="458"/>
      <c r="M5" s="458"/>
      <c r="N5" s="458"/>
      <c r="O5" s="458"/>
      <c r="P5" s="458"/>
      <c r="Q5" s="458"/>
      <c r="R5" s="458"/>
      <c r="S5" s="458"/>
      <c r="T5" s="458"/>
      <c r="U5" s="458"/>
      <c r="V5" s="458"/>
      <c r="W5" s="458"/>
      <c r="X5" s="458"/>
      <c r="Y5" s="465"/>
      <c r="Z5" s="96" t="s">
        <v>285</v>
      </c>
    </row>
    <row r="6" spans="1:26" s="415" customFormat="1" ht="16.149999999999999" customHeight="1">
      <c r="A6" s="763" t="s">
        <v>939</v>
      </c>
      <c r="B6" s="763"/>
      <c r="C6" s="785"/>
      <c r="D6" s="786"/>
      <c r="E6" s="786"/>
      <c r="F6" s="785"/>
      <c r="G6" s="786"/>
      <c r="H6" s="786"/>
      <c r="I6" s="786"/>
      <c r="J6" s="788" t="s">
        <v>915</v>
      </c>
      <c r="K6" s="789"/>
      <c r="L6" s="789"/>
      <c r="M6" s="790"/>
      <c r="N6" s="788" t="s">
        <v>916</v>
      </c>
      <c r="O6" s="789"/>
      <c r="P6" s="789"/>
      <c r="Q6" s="790"/>
      <c r="R6" s="788" t="s">
        <v>917</v>
      </c>
      <c r="S6" s="789"/>
      <c r="T6" s="789"/>
      <c r="U6" s="788" t="s">
        <v>918</v>
      </c>
      <c r="V6" s="789"/>
      <c r="W6" s="789"/>
      <c r="X6" s="790"/>
      <c r="Y6" s="465"/>
    </row>
    <row r="7" spans="1:26" s="415" customFormat="1" ht="34.9">
      <c r="A7" s="763"/>
      <c r="B7" s="763"/>
      <c r="C7" s="776" t="s">
        <v>549</v>
      </c>
      <c r="D7" s="777"/>
      <c r="E7" s="462" t="s">
        <v>919</v>
      </c>
      <c r="F7" s="780" t="s">
        <v>373</v>
      </c>
      <c r="G7" s="771"/>
      <c r="H7" s="776" t="s">
        <v>919</v>
      </c>
      <c r="I7" s="778"/>
      <c r="J7" s="781" t="s">
        <v>373</v>
      </c>
      <c r="K7" s="739"/>
      <c r="L7" s="739"/>
      <c r="M7" s="464" t="s">
        <v>919</v>
      </c>
      <c r="N7" s="782" t="s">
        <v>373</v>
      </c>
      <c r="O7" s="783"/>
      <c r="P7" s="776" t="s">
        <v>919</v>
      </c>
      <c r="Q7" s="778"/>
      <c r="R7" s="776" t="s">
        <v>373</v>
      </c>
      <c r="S7" s="777"/>
      <c r="T7" s="462" t="s">
        <v>919</v>
      </c>
      <c r="U7" s="776" t="s">
        <v>373</v>
      </c>
      <c r="V7" s="778"/>
      <c r="W7" s="778"/>
      <c r="X7" s="466" t="s">
        <v>919</v>
      </c>
      <c r="Y7" s="465"/>
    </row>
    <row r="8" spans="1:26" s="455" customFormat="1" ht="15.75" customHeight="1">
      <c r="A8" s="417" t="s">
        <v>274</v>
      </c>
      <c r="B8" s="452" t="s">
        <v>920</v>
      </c>
      <c r="C8" s="779"/>
      <c r="D8" s="779"/>
      <c r="E8" s="461"/>
      <c r="F8" s="779"/>
      <c r="G8" s="779"/>
      <c r="H8" s="779"/>
      <c r="I8" s="779"/>
      <c r="J8" s="454"/>
      <c r="K8" s="454"/>
      <c r="L8" s="454"/>
      <c r="M8" s="463"/>
      <c r="N8" s="454"/>
      <c r="O8" s="463"/>
      <c r="P8" s="454"/>
      <c r="Q8" s="454"/>
      <c r="R8" s="454"/>
      <c r="S8" s="454"/>
      <c r="T8" s="463"/>
      <c r="U8" s="454"/>
      <c r="V8" s="454"/>
      <c r="W8" s="454"/>
      <c r="X8" s="463"/>
    </row>
    <row r="9" spans="1:26" s="455" customFormat="1" ht="23.25">
      <c r="A9" s="417" t="s">
        <v>275</v>
      </c>
      <c r="B9" s="452" t="s">
        <v>921</v>
      </c>
      <c r="C9" s="772"/>
      <c r="D9" s="772"/>
      <c r="E9" s="453"/>
      <c r="F9" s="772"/>
      <c r="G9" s="772"/>
      <c r="H9" s="772"/>
      <c r="I9" s="772"/>
      <c r="J9" s="772"/>
      <c r="K9" s="772"/>
      <c r="L9" s="772"/>
      <c r="M9" s="453"/>
      <c r="N9" s="772"/>
      <c r="O9" s="772"/>
      <c r="P9" s="772"/>
      <c r="Q9" s="772"/>
      <c r="R9" s="772"/>
      <c r="S9" s="772"/>
      <c r="T9" s="453"/>
      <c r="U9" s="772"/>
      <c r="V9" s="772"/>
      <c r="W9" s="772"/>
      <c r="X9" s="453"/>
    </row>
    <row r="10" spans="1:26" s="455" customFormat="1" ht="15.75" customHeight="1">
      <c r="A10" s="420" t="s">
        <v>276</v>
      </c>
      <c r="B10" s="456" t="s">
        <v>377</v>
      </c>
      <c r="C10" s="772"/>
      <c r="D10" s="772"/>
      <c r="E10" s="453"/>
      <c r="F10" s="772"/>
      <c r="G10" s="772"/>
      <c r="H10" s="772"/>
      <c r="I10" s="772"/>
      <c r="J10" s="772"/>
      <c r="K10" s="772"/>
      <c r="L10" s="772"/>
      <c r="M10" s="453"/>
      <c r="N10" s="772"/>
      <c r="O10" s="772"/>
      <c r="P10" s="772"/>
      <c r="Q10" s="772"/>
      <c r="R10" s="772"/>
      <c r="S10" s="772"/>
      <c r="T10" s="453"/>
      <c r="U10" s="772"/>
      <c r="V10" s="772"/>
      <c r="W10" s="772"/>
      <c r="X10" s="453"/>
    </row>
    <row r="11" spans="1:26" s="455" customFormat="1" ht="15.75" customHeight="1">
      <c r="A11" s="420" t="s">
        <v>277</v>
      </c>
      <c r="B11" s="456" t="s">
        <v>378</v>
      </c>
      <c r="C11" s="772"/>
      <c r="D11" s="772"/>
      <c r="E11" s="453"/>
      <c r="F11" s="772"/>
      <c r="G11" s="772"/>
      <c r="H11" s="772"/>
      <c r="I11" s="772"/>
      <c r="J11" s="772"/>
      <c r="K11" s="772"/>
      <c r="L11" s="772"/>
      <c r="M11" s="453"/>
      <c r="N11" s="772"/>
      <c r="O11" s="772"/>
      <c r="P11" s="772"/>
      <c r="Q11" s="772"/>
      <c r="R11" s="772"/>
      <c r="S11" s="772"/>
      <c r="T11" s="453"/>
      <c r="U11" s="772"/>
      <c r="V11" s="772"/>
      <c r="W11" s="772"/>
      <c r="X11" s="453"/>
    </row>
    <row r="12" spans="1:26" s="455" customFormat="1" ht="15.75" customHeight="1">
      <c r="A12" s="420" t="s">
        <v>278</v>
      </c>
      <c r="B12" s="456" t="s">
        <v>379</v>
      </c>
      <c r="C12" s="772"/>
      <c r="D12" s="772"/>
      <c r="E12" s="453"/>
      <c r="F12" s="772"/>
      <c r="G12" s="772"/>
      <c r="H12" s="772"/>
      <c r="I12" s="772"/>
      <c r="J12" s="772"/>
      <c r="K12" s="772"/>
      <c r="L12" s="772"/>
      <c r="M12" s="453"/>
      <c r="N12" s="772"/>
      <c r="O12" s="772"/>
      <c r="P12" s="772"/>
      <c r="Q12" s="772"/>
      <c r="R12" s="772"/>
      <c r="S12" s="772"/>
      <c r="T12" s="453"/>
      <c r="U12" s="772"/>
      <c r="V12" s="772"/>
      <c r="W12" s="772"/>
      <c r="X12" s="453"/>
    </row>
    <row r="13" spans="1:26" s="455" customFormat="1" ht="15.75" customHeight="1">
      <c r="A13" s="420" t="s">
        <v>279</v>
      </c>
      <c r="B13" s="456" t="s">
        <v>380</v>
      </c>
      <c r="C13" s="772"/>
      <c r="D13" s="772"/>
      <c r="E13" s="453"/>
      <c r="F13" s="772"/>
      <c r="G13" s="772"/>
      <c r="H13" s="772"/>
      <c r="I13" s="772"/>
      <c r="J13" s="772"/>
      <c r="K13" s="772"/>
      <c r="L13" s="772"/>
      <c r="M13" s="453"/>
      <c r="N13" s="772"/>
      <c r="O13" s="772"/>
      <c r="P13" s="772"/>
      <c r="Q13" s="772"/>
      <c r="R13" s="772"/>
      <c r="S13" s="772"/>
      <c r="T13" s="453"/>
      <c r="U13" s="772"/>
      <c r="V13" s="772"/>
      <c r="W13" s="772"/>
      <c r="X13" s="453"/>
    </row>
    <row r="14" spans="1:26" s="455" customFormat="1" ht="15.75" customHeight="1">
      <c r="A14" s="420" t="s">
        <v>280</v>
      </c>
      <c r="B14" s="469" t="s">
        <v>382</v>
      </c>
      <c r="C14" s="775"/>
      <c r="D14" s="775"/>
      <c r="E14" s="453"/>
      <c r="F14" s="772"/>
      <c r="G14" s="772"/>
      <c r="H14" s="772"/>
      <c r="I14" s="772"/>
      <c r="J14" s="772"/>
      <c r="K14" s="772"/>
      <c r="L14" s="772"/>
      <c r="M14" s="453"/>
      <c r="N14" s="772"/>
      <c r="O14" s="772"/>
      <c r="P14" s="772"/>
      <c r="Q14" s="772"/>
      <c r="R14" s="772"/>
      <c r="S14" s="772"/>
      <c r="T14" s="453"/>
      <c r="U14" s="772"/>
      <c r="V14" s="772"/>
      <c r="W14" s="772"/>
      <c r="X14" s="453"/>
    </row>
    <row r="15" spans="1:26" s="457" customFormat="1" ht="15.75" customHeight="1">
      <c r="A15" s="471" t="s">
        <v>281</v>
      </c>
      <c r="B15" s="470" t="s">
        <v>80</v>
      </c>
      <c r="C15" s="773"/>
      <c r="D15" s="773"/>
      <c r="E15" s="467"/>
      <c r="F15" s="773"/>
      <c r="G15" s="773"/>
      <c r="H15" s="773"/>
      <c r="I15" s="773"/>
      <c r="J15" s="773"/>
      <c r="K15" s="773"/>
      <c r="L15" s="773"/>
      <c r="M15" s="467"/>
      <c r="N15" s="774"/>
      <c r="O15" s="774"/>
      <c r="P15" s="773"/>
      <c r="Q15" s="773"/>
      <c r="R15" s="774"/>
      <c r="S15" s="774"/>
      <c r="T15" s="467"/>
      <c r="U15" s="774"/>
      <c r="V15" s="774"/>
      <c r="W15" s="774"/>
      <c r="X15" s="467"/>
    </row>
    <row r="16" spans="1:26">
      <c r="C16" s="468"/>
      <c r="D16" s="468"/>
      <c r="E16" s="468"/>
      <c r="F16" s="468"/>
      <c r="G16" s="468"/>
      <c r="H16" s="468"/>
      <c r="I16" s="468"/>
      <c r="J16" s="468"/>
      <c r="K16" s="468"/>
      <c r="L16" s="468"/>
      <c r="M16" s="468"/>
      <c r="N16" s="82"/>
      <c r="O16" s="82"/>
      <c r="P16" s="468"/>
      <c r="Q16" s="468"/>
      <c r="R16" s="82"/>
      <c r="S16" s="82"/>
      <c r="T16" s="468"/>
      <c r="U16" s="468"/>
      <c r="V16" s="82"/>
      <c r="W16" s="82"/>
      <c r="X16" s="468"/>
    </row>
  </sheetData>
  <mergeCells count="83">
    <mergeCell ref="U4:V4"/>
    <mergeCell ref="W4:X4"/>
    <mergeCell ref="C5:E6"/>
    <mergeCell ref="A6:B7"/>
    <mergeCell ref="F6:G6"/>
    <mergeCell ref="H6:I6"/>
    <mergeCell ref="J6:M6"/>
    <mergeCell ref="N6:Q6"/>
    <mergeCell ref="R6:T6"/>
    <mergeCell ref="U6:X6"/>
    <mergeCell ref="C4:D4"/>
    <mergeCell ref="F4:H4"/>
    <mergeCell ref="J4:K4"/>
    <mergeCell ref="L4:M4"/>
    <mergeCell ref="N4:P4"/>
    <mergeCell ref="R4:S4"/>
    <mergeCell ref="R7:S7"/>
    <mergeCell ref="U7:W7"/>
    <mergeCell ref="C8:D8"/>
    <mergeCell ref="F8:G8"/>
    <mergeCell ref="H8:I8"/>
    <mergeCell ref="C7:D7"/>
    <mergeCell ref="F7:G7"/>
    <mergeCell ref="H7:I7"/>
    <mergeCell ref="J7:L7"/>
    <mergeCell ref="N7:O7"/>
    <mergeCell ref="P7:Q7"/>
    <mergeCell ref="P9:Q9"/>
    <mergeCell ref="R9:S9"/>
    <mergeCell ref="U9:W9"/>
    <mergeCell ref="C10:D10"/>
    <mergeCell ref="F10:G10"/>
    <mergeCell ref="H10:I10"/>
    <mergeCell ref="J10:L10"/>
    <mergeCell ref="N10:O10"/>
    <mergeCell ref="P10:Q10"/>
    <mergeCell ref="R10:S10"/>
    <mergeCell ref="C9:D9"/>
    <mergeCell ref="F9:G9"/>
    <mergeCell ref="H9:I9"/>
    <mergeCell ref="J9:L9"/>
    <mergeCell ref="N9:O9"/>
    <mergeCell ref="U10:W10"/>
    <mergeCell ref="C11:D11"/>
    <mergeCell ref="F11:G11"/>
    <mergeCell ref="H11:I11"/>
    <mergeCell ref="J11:L11"/>
    <mergeCell ref="N11:O11"/>
    <mergeCell ref="P11:Q11"/>
    <mergeCell ref="R11:S11"/>
    <mergeCell ref="U11:W11"/>
    <mergeCell ref="R12:S12"/>
    <mergeCell ref="U12:W12"/>
    <mergeCell ref="P13:Q13"/>
    <mergeCell ref="R13:S13"/>
    <mergeCell ref="U13:W13"/>
    <mergeCell ref="C12:D12"/>
    <mergeCell ref="F12:G12"/>
    <mergeCell ref="H12:I12"/>
    <mergeCell ref="J12:L12"/>
    <mergeCell ref="N12:O12"/>
    <mergeCell ref="P12:Q12"/>
    <mergeCell ref="C13:D13"/>
    <mergeCell ref="F13:G13"/>
    <mergeCell ref="H13:I13"/>
    <mergeCell ref="J13:L13"/>
    <mergeCell ref="N13:O13"/>
    <mergeCell ref="R14:S14"/>
    <mergeCell ref="U14:W14"/>
    <mergeCell ref="C15:D15"/>
    <mergeCell ref="F15:G15"/>
    <mergeCell ref="H15:I15"/>
    <mergeCell ref="J15:L15"/>
    <mergeCell ref="N15:O15"/>
    <mergeCell ref="P15:Q15"/>
    <mergeCell ref="R15:S15"/>
    <mergeCell ref="U15:W15"/>
    <mergeCell ref="C14:D14"/>
    <mergeCell ref="F14:G14"/>
    <mergeCell ref="H14:I14"/>
    <mergeCell ref="J14:L14"/>
    <mergeCell ref="N14:O14"/>
    <mergeCell ref="P14:Q14"/>
  </mergeCells>
  <hyperlinks>
    <hyperlink ref="Z5" location="Index!A1" display="Index" xr:uid="{4DAFEFB4-3843-47C8-9097-4B0F85F755B6}"/>
  </hyperlinks>
  <pageMargins left="0.7" right="0.7" top="0.75" bottom="0.75" header="0.3" footer="0.3"/>
  <pageSetup paperSize="9" orientation="portrait" r:id="rId1"/>
  <ignoredErrors>
    <ignoredError sqref="A8:A1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CF32-FD9F-4C3B-84CD-AB4ED830384E}">
  <sheetPr>
    <tabColor theme="8" tint="-0.249977111117893"/>
  </sheetPr>
  <dimension ref="A1:I14"/>
  <sheetViews>
    <sheetView showGridLines="0" zoomScaleNormal="100" workbookViewId="0"/>
  </sheetViews>
  <sheetFormatPr defaultColWidth="9.265625" defaultRowHeight="12.75"/>
  <cols>
    <col min="1" max="1" width="5" style="10" customWidth="1"/>
    <col min="2" max="2" width="30" style="10" customWidth="1"/>
    <col min="3" max="3" width="14.73046875" style="10" customWidth="1"/>
    <col min="4" max="4" width="13.73046875" style="10" customWidth="1"/>
    <col min="5" max="6" width="14.73046875" style="10" customWidth="1"/>
    <col min="7" max="7" width="13.59765625" style="10" customWidth="1"/>
    <col min="8" max="8" width="5.265625" style="10" customWidth="1"/>
    <col min="9" max="9" width="8.59765625" style="10" customWidth="1"/>
    <col min="10" max="16384" width="9.265625" style="10"/>
  </cols>
  <sheetData>
    <row r="1" spans="1:9" ht="13.15">
      <c r="A1" s="15" t="s">
        <v>385</v>
      </c>
    </row>
    <row r="2" spans="1:9" s="77" customFormat="1" ht="11.65"/>
    <row r="3" spans="1:9" s="77" customFormat="1" ht="11.65">
      <c r="C3" s="318" t="s">
        <v>45</v>
      </c>
      <c r="D3" s="318" t="s">
        <v>46</v>
      </c>
      <c r="E3" s="318" t="s">
        <v>47</v>
      </c>
      <c r="F3" s="318" t="s">
        <v>86</v>
      </c>
      <c r="G3" s="318" t="s">
        <v>87</v>
      </c>
    </row>
    <row r="4" spans="1:9" s="77" customFormat="1" ht="21" customHeight="1">
      <c r="A4" s="395"/>
      <c r="B4" s="395"/>
      <c r="C4" s="791" t="s">
        <v>386</v>
      </c>
      <c r="D4" s="793" t="s">
        <v>383</v>
      </c>
      <c r="E4" s="794"/>
      <c r="F4" s="794"/>
      <c r="G4" s="794"/>
      <c r="I4" s="96" t="s">
        <v>285</v>
      </c>
    </row>
    <row r="5" spans="1:9" s="77" customFormat="1" ht="30" customHeight="1">
      <c r="A5" s="753" t="s">
        <v>939</v>
      </c>
      <c r="B5" s="753"/>
      <c r="C5" s="791"/>
      <c r="D5" s="473"/>
      <c r="E5" s="476" t="s">
        <v>959</v>
      </c>
      <c r="F5" s="795" t="s">
        <v>960</v>
      </c>
      <c r="G5" s="795"/>
    </row>
    <row r="6" spans="1:9" s="77" customFormat="1" ht="11.65">
      <c r="A6" s="753"/>
      <c r="B6" s="753"/>
      <c r="C6" s="791"/>
      <c r="D6" s="473"/>
      <c r="E6" s="475"/>
      <c r="F6" s="475"/>
      <c r="G6" s="796" t="s">
        <v>961</v>
      </c>
      <c r="H6" s="398"/>
    </row>
    <row r="7" spans="1:9" s="77" customFormat="1" ht="11.65">
      <c r="A7" s="753"/>
      <c r="B7" s="753"/>
      <c r="C7" s="791"/>
      <c r="D7" s="474"/>
      <c r="E7" s="476"/>
      <c r="F7" s="472"/>
      <c r="G7" s="750"/>
      <c r="H7" s="398"/>
      <c r="I7" s="394"/>
    </row>
    <row r="8" spans="1:9" s="77" customFormat="1" ht="29.65" customHeight="1">
      <c r="A8" s="753"/>
      <c r="B8" s="753"/>
      <c r="C8" s="792"/>
      <c r="D8" s="473"/>
      <c r="E8" s="477"/>
      <c r="F8" s="477"/>
      <c r="G8" s="752"/>
      <c r="H8" s="398"/>
    </row>
    <row r="9" spans="1:9" s="59" customFormat="1" ht="15.75" customHeight="1">
      <c r="A9" s="193">
        <v>1</v>
      </c>
      <c r="B9" s="59" t="s">
        <v>330</v>
      </c>
      <c r="C9" s="705">
        <v>161656</v>
      </c>
      <c r="D9" s="705">
        <v>971147.69970500004</v>
      </c>
      <c r="E9" s="705">
        <v>936510.10171700001</v>
      </c>
      <c r="F9" s="705">
        <v>34637.597988000001</v>
      </c>
      <c r="G9" s="705">
        <v>0</v>
      </c>
    </row>
    <row r="10" spans="1:9" s="59" customFormat="1" ht="15.75" customHeight="1">
      <c r="A10" s="204">
        <v>2</v>
      </c>
      <c r="B10" s="59" t="s">
        <v>338</v>
      </c>
      <c r="C10" s="706">
        <v>126320.75035641</v>
      </c>
      <c r="D10" s="707">
        <v>0</v>
      </c>
      <c r="E10" s="707">
        <v>0</v>
      </c>
      <c r="F10" s="707">
        <v>0</v>
      </c>
      <c r="G10" s="708"/>
    </row>
    <row r="11" spans="1:9" s="59" customFormat="1" ht="15.75" customHeight="1">
      <c r="A11" s="665">
        <v>3</v>
      </c>
      <c r="B11" s="233" t="s">
        <v>80</v>
      </c>
      <c r="C11" s="709">
        <f>SUM(C9:C10)</f>
        <v>287976.75035640999</v>
      </c>
      <c r="D11" s="709">
        <f t="shared" ref="D11:F11" si="0">SUM(D9:D10)</f>
        <v>971147.69970500004</v>
      </c>
      <c r="E11" s="709">
        <f t="shared" si="0"/>
        <v>936510.10171700001</v>
      </c>
      <c r="F11" s="709">
        <f t="shared" si="0"/>
        <v>34637.597988000001</v>
      </c>
      <c r="G11" s="710">
        <f>G9</f>
        <v>0</v>
      </c>
    </row>
    <row r="12" spans="1:9" s="404" customFormat="1" ht="15.75" customHeight="1">
      <c r="A12" s="478">
        <v>4</v>
      </c>
      <c r="B12" s="404" t="s">
        <v>388</v>
      </c>
      <c r="C12" s="711">
        <v>4675.0422209999997</v>
      </c>
      <c r="D12" s="711">
        <v>9866.1084690000007</v>
      </c>
      <c r="E12" s="711">
        <v>9347.8235199999999</v>
      </c>
      <c r="F12" s="711">
        <v>518.28494899999998</v>
      </c>
      <c r="G12" s="711">
        <v>0</v>
      </c>
    </row>
    <row r="13" spans="1:9" s="404" customFormat="1" ht="15.75" customHeight="1">
      <c r="A13" s="479" t="s">
        <v>384</v>
      </c>
      <c r="B13" s="411" t="s">
        <v>387</v>
      </c>
      <c r="C13" s="707">
        <v>4534.7229509999997</v>
      </c>
      <c r="D13" s="707">
        <v>9866.1084690000007</v>
      </c>
      <c r="E13" s="712"/>
      <c r="F13" s="708"/>
      <c r="G13" s="708"/>
    </row>
    <row r="14" spans="1:9">
      <c r="F14" s="450"/>
      <c r="G14" s="450"/>
    </row>
  </sheetData>
  <mergeCells count="5">
    <mergeCell ref="C4:C8"/>
    <mergeCell ref="D4:G4"/>
    <mergeCell ref="A5:B8"/>
    <mergeCell ref="F5:G5"/>
    <mergeCell ref="G6:G8"/>
  </mergeCells>
  <hyperlinks>
    <hyperlink ref="I4" location="Index!A1" display="Index" xr:uid="{2854853B-1EFC-4CAD-895E-653CC9B1AB1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3D-79EC-4502-98F4-83CED827373C}">
  <sheetPr>
    <tabColor theme="8" tint="-0.249977111117893"/>
  </sheetPr>
  <dimension ref="A1:S53"/>
  <sheetViews>
    <sheetView showGridLines="0" zoomScaleNormal="100" workbookViewId="0"/>
  </sheetViews>
  <sheetFormatPr defaultColWidth="9.265625" defaultRowHeight="12.75"/>
  <cols>
    <col min="1" max="1" width="5" style="10" customWidth="1"/>
    <col min="2" max="2" width="27.59765625" style="10" customWidth="1"/>
    <col min="3" max="14" width="10" style="10" customWidth="1"/>
    <col min="15" max="15" width="10.73046875" style="10" customWidth="1"/>
    <col min="16" max="17" width="10" style="10" customWidth="1"/>
    <col min="18" max="18" width="5.59765625" style="10" customWidth="1"/>
    <col min="19" max="19" width="6.3984375" style="10" customWidth="1"/>
    <col min="20" max="16384" width="9.265625" style="10"/>
  </cols>
  <sheetData>
    <row r="1" spans="1:19" ht="15" customHeight="1">
      <c r="A1" s="15" t="s">
        <v>341</v>
      </c>
    </row>
    <row r="2" spans="1:19" s="355" customFormat="1" ht="15" customHeight="1">
      <c r="B2" s="354"/>
      <c r="C2" s="354"/>
    </row>
    <row r="3" spans="1:19" s="355" customFormat="1" ht="15" customHeight="1">
      <c r="C3" s="356" t="s">
        <v>45</v>
      </c>
      <c r="D3" s="356" t="s">
        <v>46</v>
      </c>
      <c r="E3" s="356" t="s">
        <v>47</v>
      </c>
      <c r="F3" s="356" t="s">
        <v>86</v>
      </c>
      <c r="G3" s="356" t="s">
        <v>87</v>
      </c>
      <c r="H3" s="356" t="s">
        <v>297</v>
      </c>
      <c r="I3" s="356" t="s">
        <v>263</v>
      </c>
      <c r="J3" s="356" t="s">
        <v>293</v>
      </c>
      <c r="K3" s="356" t="s">
        <v>300</v>
      </c>
      <c r="L3" s="356" t="s">
        <v>301</v>
      </c>
      <c r="M3" s="356" t="s">
        <v>302</v>
      </c>
      <c r="N3" s="356" t="s">
        <v>303</v>
      </c>
      <c r="O3" s="356" t="s">
        <v>305</v>
      </c>
      <c r="P3" s="356" t="s">
        <v>312</v>
      </c>
      <c r="Q3" s="356" t="s">
        <v>313</v>
      </c>
    </row>
    <row r="4" spans="1:19" s="363" customFormat="1" ht="15" customHeight="1">
      <c r="A4" s="443"/>
      <c r="B4" s="443"/>
      <c r="C4" s="800" t="s">
        <v>314</v>
      </c>
      <c r="D4" s="738"/>
      <c r="E4" s="738"/>
      <c r="F4" s="738"/>
      <c r="G4" s="738"/>
      <c r="H4" s="801"/>
      <c r="I4" s="800" t="s">
        <v>315</v>
      </c>
      <c r="J4" s="738"/>
      <c r="K4" s="738"/>
      <c r="L4" s="738"/>
      <c r="M4" s="738"/>
      <c r="N4" s="801"/>
      <c r="O4" s="487"/>
      <c r="P4" s="803" t="s">
        <v>316</v>
      </c>
      <c r="Q4" s="804"/>
      <c r="S4" s="96" t="s">
        <v>285</v>
      </c>
    </row>
    <row r="5" spans="1:19" s="363" customFormat="1" ht="15" customHeight="1">
      <c r="A5" s="443"/>
      <c r="B5" s="443"/>
      <c r="C5" s="800"/>
      <c r="D5" s="738"/>
      <c r="E5" s="738"/>
      <c r="F5" s="738"/>
      <c r="G5" s="738"/>
      <c r="H5" s="801"/>
      <c r="I5" s="800"/>
      <c r="J5" s="738"/>
      <c r="K5" s="738"/>
      <c r="L5" s="738"/>
      <c r="M5" s="738"/>
      <c r="N5" s="801"/>
      <c r="O5" s="458"/>
      <c r="P5" s="800"/>
      <c r="Q5" s="738"/>
      <c r="S5" s="442"/>
    </row>
    <row r="6" spans="1:19" s="363" customFormat="1" ht="15" customHeight="1">
      <c r="A6" s="443"/>
      <c r="B6" s="443"/>
      <c r="C6" s="781"/>
      <c r="D6" s="739"/>
      <c r="E6" s="739"/>
      <c r="F6" s="739"/>
      <c r="G6" s="739"/>
      <c r="H6" s="802"/>
      <c r="I6" s="781"/>
      <c r="J6" s="739"/>
      <c r="K6" s="739"/>
      <c r="L6" s="739"/>
      <c r="M6" s="739"/>
      <c r="N6" s="802"/>
      <c r="O6" s="458"/>
      <c r="P6" s="781"/>
      <c r="Q6" s="739"/>
    </row>
    <row r="7" spans="1:19" s="363" customFormat="1" ht="21" customHeight="1">
      <c r="A7" s="443"/>
      <c r="B7" s="443"/>
      <c r="C7" s="805" t="s">
        <v>317</v>
      </c>
      <c r="D7" s="806"/>
      <c r="E7" s="807"/>
      <c r="F7" s="805" t="s">
        <v>318</v>
      </c>
      <c r="G7" s="806"/>
      <c r="H7" s="807"/>
      <c r="I7" s="808" t="s">
        <v>319</v>
      </c>
      <c r="J7" s="809"/>
      <c r="K7" s="810"/>
      <c r="L7" s="808" t="s">
        <v>320</v>
      </c>
      <c r="M7" s="809"/>
      <c r="N7" s="812"/>
      <c r="O7" s="813" t="s">
        <v>321</v>
      </c>
      <c r="P7" s="800" t="s">
        <v>322</v>
      </c>
      <c r="Q7" s="780" t="s">
        <v>323</v>
      </c>
    </row>
    <row r="8" spans="1:19" s="355" customFormat="1" ht="15" customHeight="1">
      <c r="A8" s="340"/>
      <c r="B8" s="340"/>
      <c r="C8" s="805"/>
      <c r="D8" s="806"/>
      <c r="E8" s="807"/>
      <c r="F8" s="805"/>
      <c r="G8" s="806"/>
      <c r="H8" s="807"/>
      <c r="I8" s="805"/>
      <c r="J8" s="806"/>
      <c r="K8" s="811"/>
      <c r="L8" s="805"/>
      <c r="M8" s="806"/>
      <c r="N8" s="807"/>
      <c r="O8" s="813"/>
      <c r="P8" s="800"/>
      <c r="Q8" s="800"/>
    </row>
    <row r="9" spans="1:19" s="355" customFormat="1" ht="15" customHeight="1">
      <c r="A9" s="340"/>
      <c r="B9" s="340"/>
      <c r="C9" s="805"/>
      <c r="D9" s="806"/>
      <c r="E9" s="807"/>
      <c r="F9" s="805"/>
      <c r="G9" s="806"/>
      <c r="H9" s="807"/>
      <c r="I9" s="805"/>
      <c r="J9" s="806"/>
      <c r="K9" s="811"/>
      <c r="L9" s="805"/>
      <c r="M9" s="806"/>
      <c r="N9" s="807"/>
      <c r="O9" s="813"/>
      <c r="P9" s="800"/>
      <c r="Q9" s="800"/>
    </row>
    <row r="10" spans="1:19" s="355" customFormat="1" ht="15" customHeight="1">
      <c r="A10" s="340"/>
      <c r="B10" s="340"/>
      <c r="C10" s="805"/>
      <c r="D10" s="806"/>
      <c r="E10" s="807"/>
      <c r="F10" s="805"/>
      <c r="G10" s="806"/>
      <c r="H10" s="807"/>
      <c r="I10" s="805"/>
      <c r="J10" s="806"/>
      <c r="K10" s="811"/>
      <c r="L10" s="805"/>
      <c r="M10" s="806"/>
      <c r="N10" s="807"/>
      <c r="O10" s="488"/>
      <c r="P10" s="488"/>
      <c r="Q10" s="488"/>
    </row>
    <row r="11" spans="1:19" s="355" customFormat="1" ht="15" customHeight="1">
      <c r="A11" s="340"/>
      <c r="B11" s="340"/>
      <c r="C11" s="805"/>
      <c r="D11" s="806"/>
      <c r="E11" s="807"/>
      <c r="F11" s="805"/>
      <c r="G11" s="806"/>
      <c r="H11" s="807"/>
      <c r="I11" s="805"/>
      <c r="J11" s="806"/>
      <c r="K11" s="811"/>
      <c r="L11" s="805"/>
      <c r="M11" s="806"/>
      <c r="N11" s="807"/>
      <c r="O11" s="488"/>
      <c r="P11" s="488"/>
      <c r="Q11" s="488"/>
    </row>
    <row r="12" spans="1:19" s="355" customFormat="1" ht="15" customHeight="1">
      <c r="A12" s="340"/>
      <c r="B12" s="340"/>
      <c r="C12" s="805"/>
      <c r="D12" s="806"/>
      <c r="E12" s="807"/>
      <c r="F12" s="805"/>
      <c r="G12" s="806"/>
      <c r="H12" s="807"/>
      <c r="I12" s="805"/>
      <c r="J12" s="806"/>
      <c r="K12" s="811"/>
      <c r="L12" s="805"/>
      <c r="M12" s="806"/>
      <c r="N12" s="807"/>
      <c r="O12" s="489"/>
      <c r="P12" s="458"/>
      <c r="Q12" s="488"/>
    </row>
    <row r="13" spans="1:19" s="355" customFormat="1" ht="15" customHeight="1">
      <c r="A13" s="340"/>
      <c r="B13" s="340"/>
      <c r="C13" s="805"/>
      <c r="D13" s="806"/>
      <c r="E13" s="807"/>
      <c r="F13" s="805"/>
      <c r="G13" s="806"/>
      <c r="H13" s="807"/>
      <c r="I13" s="805"/>
      <c r="J13" s="806"/>
      <c r="K13" s="811"/>
      <c r="L13" s="805"/>
      <c r="M13" s="806"/>
      <c r="N13" s="807"/>
      <c r="O13" s="488"/>
      <c r="P13" s="488"/>
      <c r="Q13" s="488"/>
    </row>
    <row r="14" spans="1:19" s="355" customFormat="1" ht="15" customHeight="1">
      <c r="A14" s="340"/>
      <c r="B14" s="480"/>
      <c r="C14" s="340"/>
      <c r="D14" s="797" t="s">
        <v>324</v>
      </c>
      <c r="E14" s="768" t="s">
        <v>325</v>
      </c>
      <c r="F14" s="657"/>
      <c r="G14" s="768" t="s">
        <v>326</v>
      </c>
      <c r="H14" s="797" t="s">
        <v>327</v>
      </c>
      <c r="I14" s="367"/>
      <c r="J14" s="797" t="s">
        <v>328</v>
      </c>
      <c r="K14" s="768" t="s">
        <v>329</v>
      </c>
      <c r="L14" s="485"/>
      <c r="M14" s="797" t="s">
        <v>326</v>
      </c>
      <c r="N14" s="768" t="s">
        <v>327</v>
      </c>
      <c r="O14" s="488"/>
      <c r="P14" s="488"/>
      <c r="Q14" s="488"/>
    </row>
    <row r="15" spans="1:19" s="355" customFormat="1" ht="15" customHeight="1">
      <c r="A15" s="340"/>
      <c r="B15" s="340"/>
      <c r="C15" s="484"/>
      <c r="D15" s="798"/>
      <c r="E15" s="769"/>
      <c r="F15" s="657"/>
      <c r="G15" s="769"/>
      <c r="H15" s="798"/>
      <c r="I15" s="367"/>
      <c r="J15" s="798"/>
      <c r="K15" s="769"/>
      <c r="L15" s="485"/>
      <c r="M15" s="798"/>
      <c r="N15" s="769"/>
      <c r="O15" s="488"/>
      <c r="P15" s="489"/>
      <c r="Q15" s="488"/>
    </row>
    <row r="16" spans="1:19" s="355" customFormat="1" ht="15" customHeight="1">
      <c r="A16" s="340"/>
      <c r="B16" s="340"/>
      <c r="C16" s="482"/>
      <c r="D16" s="798"/>
      <c r="E16" s="769"/>
      <c r="F16" s="657"/>
      <c r="G16" s="769"/>
      <c r="H16" s="798"/>
      <c r="I16" s="367"/>
      <c r="J16" s="798"/>
      <c r="K16" s="769"/>
      <c r="L16" s="485"/>
      <c r="M16" s="798"/>
      <c r="N16" s="769"/>
      <c r="O16" s="489"/>
      <c r="P16" s="458"/>
      <c r="Q16" s="488"/>
    </row>
    <row r="17" spans="1:19" s="355" customFormat="1" ht="15" customHeight="1">
      <c r="A17" s="339" t="s">
        <v>939</v>
      </c>
      <c r="B17" s="481"/>
      <c r="C17" s="483"/>
      <c r="D17" s="799"/>
      <c r="E17" s="770"/>
      <c r="F17" s="657"/>
      <c r="G17" s="769"/>
      <c r="H17" s="799"/>
      <c r="I17" s="429"/>
      <c r="J17" s="799"/>
      <c r="K17" s="770"/>
      <c r="L17" s="486"/>
      <c r="M17" s="799"/>
      <c r="N17" s="770"/>
      <c r="O17" s="488"/>
      <c r="P17" s="490"/>
      <c r="Q17" s="490"/>
    </row>
    <row r="18" spans="1:19" s="363" customFormat="1" ht="15.75" customHeight="1">
      <c r="A18" s="361">
        <v>1</v>
      </c>
      <c r="B18" s="444" t="s">
        <v>330</v>
      </c>
      <c r="C18" s="669">
        <f>SUM(C19:C23,C25)</f>
        <v>1005824.319013</v>
      </c>
      <c r="D18" s="669">
        <f t="shared" ref="D18:Q18" si="0">SUM(D19:D23,D25)</f>
        <v>936751</v>
      </c>
      <c r="E18" s="669">
        <f t="shared" si="0"/>
        <v>66904.475708999991</v>
      </c>
      <c r="F18" s="669">
        <f t="shared" si="0"/>
        <v>14541.396013</v>
      </c>
      <c r="G18" s="669">
        <f>SUM(G19:G23,G25)</f>
        <v>140.31926899999999</v>
      </c>
      <c r="H18" s="669">
        <f t="shared" si="0"/>
        <v>14224.441848</v>
      </c>
      <c r="I18" s="669">
        <f>SUM(I19:I23,I25)</f>
        <v>-3418.0003390000002</v>
      </c>
      <c r="J18" s="669">
        <f t="shared" si="0"/>
        <v>-1734.1171790000001</v>
      </c>
      <c r="K18" s="669">
        <f t="shared" si="0"/>
        <v>-1682.9565889999999</v>
      </c>
      <c r="L18" s="669">
        <f t="shared" si="0"/>
        <v>-4335</v>
      </c>
      <c r="M18" s="669">
        <f t="shared" si="0"/>
        <v>-9.3482660000000006</v>
      </c>
      <c r="N18" s="669">
        <f t="shared" si="0"/>
        <v>-4326.5283339999996</v>
      </c>
      <c r="O18" s="669">
        <f t="shared" si="0"/>
        <v>0</v>
      </c>
      <c r="P18" s="669">
        <f t="shared" si="0"/>
        <v>961282.42772500007</v>
      </c>
      <c r="Q18" s="669">
        <f t="shared" si="0"/>
        <v>9866.1084689999989</v>
      </c>
      <c r="S18" s="364"/>
    </row>
    <row r="19" spans="1:19" s="363" customFormat="1" ht="15.75" customHeight="1">
      <c r="A19" s="445">
        <v>2</v>
      </c>
      <c r="B19" s="446" t="s">
        <v>331</v>
      </c>
      <c r="C19" s="666">
        <v>0</v>
      </c>
      <c r="D19" s="666">
        <v>0</v>
      </c>
      <c r="E19" s="666">
        <v>0</v>
      </c>
      <c r="F19" s="666">
        <v>0</v>
      </c>
      <c r="G19" s="666">
        <v>0</v>
      </c>
      <c r="H19" s="666">
        <v>0</v>
      </c>
      <c r="I19" s="666">
        <v>0</v>
      </c>
      <c r="J19" s="666">
        <v>0</v>
      </c>
      <c r="K19" s="666">
        <v>0</v>
      </c>
      <c r="L19" s="666">
        <v>0</v>
      </c>
      <c r="M19" s="666">
        <v>0</v>
      </c>
      <c r="N19" s="666">
        <v>0</v>
      </c>
      <c r="O19" s="666">
        <v>0</v>
      </c>
      <c r="P19" s="666">
        <v>0</v>
      </c>
      <c r="Q19" s="666">
        <v>0</v>
      </c>
    </row>
    <row r="20" spans="1:19" s="363" customFormat="1" ht="15.75" customHeight="1">
      <c r="A20" s="445">
        <v>3</v>
      </c>
      <c r="B20" s="446" t="s">
        <v>332</v>
      </c>
      <c r="C20" s="666">
        <v>4481.5885479999997</v>
      </c>
      <c r="D20" s="666">
        <v>4378.1121169999997</v>
      </c>
      <c r="E20" s="666">
        <v>103.47643100000001</v>
      </c>
      <c r="F20" s="666">
        <v>0</v>
      </c>
      <c r="G20" s="666">
        <v>0</v>
      </c>
      <c r="H20" s="666">
        <v>0</v>
      </c>
      <c r="I20" s="666">
        <v>-22</v>
      </c>
      <c r="J20" s="666">
        <v>-19.639091000000001</v>
      </c>
      <c r="K20" s="666">
        <v>-2.0605349999999998</v>
      </c>
      <c r="L20" s="666">
        <v>0</v>
      </c>
      <c r="M20" s="666">
        <v>0</v>
      </c>
      <c r="N20" s="666">
        <v>0</v>
      </c>
      <c r="O20" s="666">
        <v>0</v>
      </c>
      <c r="P20" s="666">
        <v>2296.4186690000001</v>
      </c>
      <c r="Q20" s="666">
        <v>0</v>
      </c>
    </row>
    <row r="21" spans="1:19" s="363" customFormat="1" ht="15.75" customHeight="1">
      <c r="A21" s="445">
        <v>4</v>
      </c>
      <c r="B21" s="446" t="s">
        <v>333</v>
      </c>
      <c r="C21" s="666">
        <v>1945.2839120000001</v>
      </c>
      <c r="D21" s="666">
        <v>0.37345699999999998</v>
      </c>
      <c r="E21" s="666">
        <v>0</v>
      </c>
      <c r="F21" s="666">
        <v>0</v>
      </c>
      <c r="G21" s="666">
        <v>0</v>
      </c>
      <c r="H21" s="666">
        <v>0</v>
      </c>
      <c r="I21" s="666">
        <v>-3.39E-4</v>
      </c>
      <c r="J21" s="666">
        <v>-3.39E-4</v>
      </c>
      <c r="K21" s="666">
        <v>0</v>
      </c>
      <c r="L21" s="666">
        <v>0</v>
      </c>
      <c r="M21" s="666">
        <v>0</v>
      </c>
      <c r="N21" s="666">
        <v>0</v>
      </c>
      <c r="O21" s="666">
        <v>0</v>
      </c>
      <c r="P21" s="666">
        <v>0</v>
      </c>
      <c r="Q21" s="666">
        <v>0</v>
      </c>
    </row>
    <row r="22" spans="1:19" s="363" customFormat="1" ht="15.75" customHeight="1">
      <c r="A22" s="445">
        <v>5</v>
      </c>
      <c r="B22" s="446" t="s">
        <v>334</v>
      </c>
      <c r="C22" s="666">
        <v>45078.301674000002</v>
      </c>
      <c r="D22" s="666">
        <v>38311.702756999999</v>
      </c>
      <c r="E22" s="666">
        <v>6766.5989179999997</v>
      </c>
      <c r="F22" s="666">
        <v>738</v>
      </c>
      <c r="G22" s="666">
        <v>6.2769999999999996E-3</v>
      </c>
      <c r="H22" s="666">
        <v>738</v>
      </c>
      <c r="I22" s="666">
        <v>-224</v>
      </c>
      <c r="J22" s="666">
        <v>-146.77015700000001</v>
      </c>
      <c r="K22" s="666">
        <v>-76.989333999999999</v>
      </c>
      <c r="L22" s="666">
        <v>-465</v>
      </c>
      <c r="M22" s="666">
        <v>-3.3300000000000002E-4</v>
      </c>
      <c r="N22" s="666">
        <v>-465.38917900000001</v>
      </c>
      <c r="O22" s="666">
        <v>0</v>
      </c>
      <c r="P22" s="666">
        <v>44854.542182999998</v>
      </c>
      <c r="Q22" s="666">
        <v>71.290864999999997</v>
      </c>
    </row>
    <row r="23" spans="1:19" s="363" customFormat="1" ht="15.75" customHeight="1">
      <c r="A23" s="445">
        <v>6</v>
      </c>
      <c r="B23" s="446" t="s">
        <v>335</v>
      </c>
      <c r="C23" s="666">
        <v>408861.14487900003</v>
      </c>
      <c r="D23" s="666">
        <v>364578.021274</v>
      </c>
      <c r="E23" s="666">
        <v>44283.123604</v>
      </c>
      <c r="F23" s="666">
        <v>7935</v>
      </c>
      <c r="G23" s="666">
        <v>8.1745730000000005</v>
      </c>
      <c r="H23" s="666">
        <v>7927</v>
      </c>
      <c r="I23" s="666">
        <v>-2471</v>
      </c>
      <c r="J23" s="666">
        <v>-1106.2256809999999</v>
      </c>
      <c r="K23" s="666">
        <v>-1365.09655</v>
      </c>
      <c r="L23" s="666">
        <v>-2769</v>
      </c>
      <c r="M23" s="666">
        <v>-1.347933</v>
      </c>
      <c r="N23" s="666">
        <v>-2767</v>
      </c>
      <c r="O23" s="666">
        <v>0</v>
      </c>
      <c r="P23" s="666">
        <v>391213.46687300003</v>
      </c>
      <c r="Q23" s="666">
        <v>5027.9143999999997</v>
      </c>
    </row>
    <row r="24" spans="1:19" s="363" customFormat="1" ht="15.75" customHeight="1">
      <c r="A24" s="445">
        <v>7</v>
      </c>
      <c r="B24" s="446" t="s">
        <v>336</v>
      </c>
      <c r="C24" s="666">
        <v>189372.87438299999</v>
      </c>
      <c r="D24" s="666">
        <v>166292.67963299999</v>
      </c>
      <c r="E24" s="666">
        <v>23080.194749999999</v>
      </c>
      <c r="F24" s="666">
        <v>7931.4581779999999</v>
      </c>
      <c r="G24" s="666">
        <v>7.262486</v>
      </c>
      <c r="H24" s="666">
        <v>7924.1956920000002</v>
      </c>
      <c r="I24" s="666">
        <v>-1088.681378</v>
      </c>
      <c r="J24" s="666">
        <v>-611.60274700000002</v>
      </c>
      <c r="K24" s="666">
        <v>-477.07863099999997</v>
      </c>
      <c r="L24" s="666">
        <v>-2769</v>
      </c>
      <c r="M24" s="666">
        <v>-1.2459469999999999</v>
      </c>
      <c r="N24" s="666">
        <v>-2767</v>
      </c>
      <c r="O24" s="666">
        <v>0</v>
      </c>
      <c r="P24" s="666">
        <v>188284.19300500001</v>
      </c>
      <c r="Q24" s="666">
        <v>5027.9143999999997</v>
      </c>
    </row>
    <row r="25" spans="1:19" s="363" customFormat="1" ht="15.75" customHeight="1">
      <c r="A25" s="445">
        <v>8</v>
      </c>
      <c r="B25" s="446" t="s">
        <v>337</v>
      </c>
      <c r="C25" s="666">
        <v>545458</v>
      </c>
      <c r="D25" s="666">
        <v>529482.79039500002</v>
      </c>
      <c r="E25" s="666">
        <v>15751.276755999999</v>
      </c>
      <c r="F25" s="666">
        <v>5868.3960129999996</v>
      </c>
      <c r="G25" s="666">
        <v>132.138419</v>
      </c>
      <c r="H25" s="666">
        <v>5559.4418480000004</v>
      </c>
      <c r="I25" s="666">
        <v>-701</v>
      </c>
      <c r="J25" s="666">
        <v>-461.48191100000003</v>
      </c>
      <c r="K25" s="666">
        <v>-238.81017</v>
      </c>
      <c r="L25" s="666">
        <v>-1101</v>
      </c>
      <c r="M25" s="666">
        <v>-8</v>
      </c>
      <c r="N25" s="666">
        <v>-1094.1391550000001</v>
      </c>
      <c r="O25" s="666">
        <v>0</v>
      </c>
      <c r="P25" s="666">
        <v>522918</v>
      </c>
      <c r="Q25" s="666">
        <v>4766.9032040000002</v>
      </c>
    </row>
    <row r="26" spans="1:19" s="363" customFormat="1" ht="15.75" customHeight="1">
      <c r="A26" s="361">
        <v>9</v>
      </c>
      <c r="B26" s="444" t="s">
        <v>338</v>
      </c>
      <c r="C26" s="670">
        <f>SUM(C27:C31)</f>
        <v>126332.33012241001</v>
      </c>
      <c r="D26" s="670">
        <f t="shared" ref="D26:Q26" si="1">SUM(D27:D31)</f>
        <v>108787.85767457999</v>
      </c>
      <c r="E26" s="670">
        <f t="shared" si="1"/>
        <v>0</v>
      </c>
      <c r="F26" s="670">
        <f t="shared" si="1"/>
        <v>0</v>
      </c>
      <c r="G26" s="670">
        <f t="shared" si="1"/>
        <v>0</v>
      </c>
      <c r="H26" s="670">
        <f t="shared" si="1"/>
        <v>0</v>
      </c>
      <c r="I26" s="670">
        <f t="shared" si="1"/>
        <v>-12.265688000000001</v>
      </c>
      <c r="J26" s="670">
        <f t="shared" si="1"/>
        <v>-12</v>
      </c>
      <c r="K26" s="670">
        <f t="shared" si="1"/>
        <v>0</v>
      </c>
      <c r="L26" s="670">
        <f t="shared" si="1"/>
        <v>0</v>
      </c>
      <c r="M26" s="670">
        <f t="shared" si="1"/>
        <v>0</v>
      </c>
      <c r="N26" s="670">
        <f t="shared" si="1"/>
        <v>0</v>
      </c>
      <c r="O26" s="670">
        <f t="shared" si="1"/>
        <v>0</v>
      </c>
      <c r="P26" s="670">
        <f t="shared" si="1"/>
        <v>0</v>
      </c>
      <c r="Q26" s="670">
        <f t="shared" si="1"/>
        <v>0</v>
      </c>
    </row>
    <row r="27" spans="1:19" s="363" customFormat="1" ht="15.75" customHeight="1">
      <c r="A27" s="445">
        <v>10</v>
      </c>
      <c r="B27" s="446" t="s">
        <v>331</v>
      </c>
      <c r="C27" s="666">
        <v>0</v>
      </c>
      <c r="D27" s="666">
        <v>0</v>
      </c>
      <c r="E27" s="666">
        <v>0</v>
      </c>
      <c r="F27" s="666">
        <v>0</v>
      </c>
      <c r="G27" s="666">
        <v>0</v>
      </c>
      <c r="H27" s="666">
        <v>0</v>
      </c>
      <c r="I27" s="666">
        <v>0</v>
      </c>
      <c r="J27" s="666">
        <v>0</v>
      </c>
      <c r="K27" s="666">
        <v>0</v>
      </c>
      <c r="L27" s="666">
        <v>0</v>
      </c>
      <c r="M27" s="666">
        <v>0</v>
      </c>
      <c r="N27" s="666">
        <v>0</v>
      </c>
      <c r="O27" s="666">
        <v>0</v>
      </c>
      <c r="P27" s="666">
        <v>0</v>
      </c>
      <c r="Q27" s="666">
        <v>0</v>
      </c>
    </row>
    <row r="28" spans="1:19" s="363" customFormat="1" ht="15.75" customHeight="1">
      <c r="A28" s="445">
        <v>11</v>
      </c>
      <c r="B28" s="446" t="s">
        <v>332</v>
      </c>
      <c r="C28" s="666">
        <v>96708.960220580004</v>
      </c>
      <c r="D28" s="666">
        <v>89043.905929579996</v>
      </c>
      <c r="E28" s="666">
        <v>0</v>
      </c>
      <c r="F28" s="666">
        <v>0</v>
      </c>
      <c r="G28" s="666">
        <v>0</v>
      </c>
      <c r="H28" s="666">
        <v>0</v>
      </c>
      <c r="I28" s="666">
        <v>-3.2656879999999999</v>
      </c>
      <c r="J28" s="666">
        <v>-3</v>
      </c>
      <c r="K28" s="666">
        <v>0</v>
      </c>
      <c r="L28" s="666">
        <v>0</v>
      </c>
      <c r="M28" s="666">
        <v>0</v>
      </c>
      <c r="N28" s="666">
        <v>0</v>
      </c>
      <c r="O28" s="666">
        <v>0</v>
      </c>
      <c r="P28" s="666">
        <v>0</v>
      </c>
      <c r="Q28" s="666">
        <v>0</v>
      </c>
    </row>
    <row r="29" spans="1:19" s="363" customFormat="1" ht="15.75" customHeight="1">
      <c r="A29" s="445">
        <v>12</v>
      </c>
      <c r="B29" s="446" t="s">
        <v>333</v>
      </c>
      <c r="C29" s="666">
        <v>26900.11139595</v>
      </c>
      <c r="D29" s="666">
        <v>19743.951744999998</v>
      </c>
      <c r="E29" s="666">
        <v>0</v>
      </c>
      <c r="F29" s="666">
        <v>0</v>
      </c>
      <c r="G29" s="666">
        <v>0</v>
      </c>
      <c r="H29" s="666">
        <v>0</v>
      </c>
      <c r="I29" s="666">
        <v>-9</v>
      </c>
      <c r="J29" s="666">
        <v>-9</v>
      </c>
      <c r="K29" s="666">
        <v>0</v>
      </c>
      <c r="L29" s="666">
        <v>0</v>
      </c>
      <c r="M29" s="666">
        <v>0</v>
      </c>
      <c r="N29" s="666">
        <v>0</v>
      </c>
      <c r="O29" s="666">
        <v>0</v>
      </c>
      <c r="P29" s="666">
        <v>0</v>
      </c>
      <c r="Q29" s="666">
        <v>0</v>
      </c>
    </row>
    <row r="30" spans="1:19" s="363" customFormat="1" ht="15.75" customHeight="1">
      <c r="A30" s="445">
        <v>13</v>
      </c>
      <c r="B30" s="446" t="s">
        <v>334</v>
      </c>
      <c r="C30" s="666">
        <v>0</v>
      </c>
      <c r="D30" s="666">
        <v>0</v>
      </c>
      <c r="E30" s="666">
        <v>0</v>
      </c>
      <c r="F30" s="666">
        <v>0</v>
      </c>
      <c r="G30" s="666">
        <v>0</v>
      </c>
      <c r="H30" s="666">
        <v>0</v>
      </c>
      <c r="I30" s="666">
        <v>0</v>
      </c>
      <c r="J30" s="666">
        <v>0</v>
      </c>
      <c r="K30" s="666">
        <v>0</v>
      </c>
      <c r="L30" s="666">
        <v>0</v>
      </c>
      <c r="M30" s="666">
        <v>0</v>
      </c>
      <c r="N30" s="666">
        <v>0</v>
      </c>
      <c r="O30" s="666">
        <v>0</v>
      </c>
      <c r="P30" s="666">
        <v>0</v>
      </c>
      <c r="Q30" s="666">
        <v>0</v>
      </c>
    </row>
    <row r="31" spans="1:19" s="363" customFormat="1" ht="15.75" customHeight="1">
      <c r="A31" s="445">
        <v>14</v>
      </c>
      <c r="B31" s="446" t="s">
        <v>335</v>
      </c>
      <c r="C31" s="666">
        <v>2723.25850588</v>
      </c>
      <c r="D31" s="666">
        <v>0</v>
      </c>
      <c r="E31" s="666">
        <v>0</v>
      </c>
      <c r="F31" s="666">
        <v>0</v>
      </c>
      <c r="G31" s="666">
        <v>0</v>
      </c>
      <c r="H31" s="666">
        <v>0</v>
      </c>
      <c r="I31" s="666">
        <v>0</v>
      </c>
      <c r="J31" s="666">
        <v>0</v>
      </c>
      <c r="K31" s="666">
        <v>0</v>
      </c>
      <c r="L31" s="666">
        <v>0</v>
      </c>
      <c r="M31" s="666">
        <v>0</v>
      </c>
      <c r="N31" s="666">
        <v>0</v>
      </c>
      <c r="O31" s="666">
        <v>0</v>
      </c>
      <c r="P31" s="666">
        <v>0</v>
      </c>
      <c r="Q31" s="666">
        <v>0</v>
      </c>
    </row>
    <row r="32" spans="1:19" s="363" customFormat="1" ht="15.75" customHeight="1">
      <c r="A32" s="361">
        <v>15</v>
      </c>
      <c r="B32" s="444" t="s">
        <v>339</v>
      </c>
      <c r="C32" s="670">
        <f>SUM(C33:C38)</f>
        <v>205894.84459399999</v>
      </c>
      <c r="D32" s="670">
        <f t="shared" ref="D32:Q32" si="2">SUM(D33:D38)</f>
        <v>194128.92176900001</v>
      </c>
      <c r="E32" s="670">
        <f t="shared" si="2"/>
        <v>11765.859028000001</v>
      </c>
      <c r="F32" s="670">
        <f t="shared" si="2"/>
        <v>1542.0830120000001</v>
      </c>
      <c r="G32" s="670">
        <f t="shared" si="2"/>
        <v>0</v>
      </c>
      <c r="H32" s="670">
        <f t="shared" si="2"/>
        <v>1542.0830120000001</v>
      </c>
      <c r="I32" s="670">
        <f t="shared" si="2"/>
        <v>434.57192299999997</v>
      </c>
      <c r="J32" s="670">
        <f t="shared" si="2"/>
        <v>293.000136</v>
      </c>
      <c r="K32" s="670">
        <f t="shared" si="2"/>
        <v>141.64290399999999</v>
      </c>
      <c r="L32" s="670">
        <f t="shared" si="2"/>
        <v>534.81926799999997</v>
      </c>
      <c r="M32" s="670">
        <f t="shared" si="2"/>
        <v>0</v>
      </c>
      <c r="N32" s="670">
        <f t="shared" si="2"/>
        <v>534.81926799999997</v>
      </c>
      <c r="O32" s="670">
        <f t="shared" si="2"/>
        <v>0</v>
      </c>
      <c r="P32" s="670">
        <f t="shared" si="2"/>
        <v>11911.529049999999</v>
      </c>
      <c r="Q32" s="670">
        <f t="shared" si="2"/>
        <v>0</v>
      </c>
    </row>
    <row r="33" spans="1:17" s="363" customFormat="1" ht="15.75" customHeight="1">
      <c r="A33" s="445">
        <v>16</v>
      </c>
      <c r="B33" s="446" t="s">
        <v>331</v>
      </c>
      <c r="C33" s="666">
        <v>0</v>
      </c>
      <c r="D33" s="666">
        <v>0</v>
      </c>
      <c r="E33" s="666">
        <v>0</v>
      </c>
      <c r="F33" s="666">
        <v>0</v>
      </c>
      <c r="G33" s="666">
        <v>0</v>
      </c>
      <c r="H33" s="666">
        <v>0</v>
      </c>
      <c r="I33" s="666">
        <v>0</v>
      </c>
      <c r="J33" s="666">
        <v>0</v>
      </c>
      <c r="K33" s="666">
        <v>0</v>
      </c>
      <c r="L33" s="666">
        <v>0</v>
      </c>
      <c r="M33" s="666">
        <v>0</v>
      </c>
      <c r="N33" s="666">
        <v>0</v>
      </c>
      <c r="O33" s="666">
        <v>0</v>
      </c>
      <c r="P33" s="666">
        <v>0</v>
      </c>
      <c r="Q33" s="666">
        <v>0</v>
      </c>
    </row>
    <row r="34" spans="1:17" s="363" customFormat="1" ht="15.75" customHeight="1">
      <c r="A34" s="445">
        <v>17</v>
      </c>
      <c r="B34" s="446" t="s">
        <v>332</v>
      </c>
      <c r="C34" s="666">
        <v>3987.8445940000001</v>
      </c>
      <c r="D34" s="666">
        <v>3503.5157429999999</v>
      </c>
      <c r="E34" s="666">
        <v>484.32885099999999</v>
      </c>
      <c r="F34" s="666">
        <v>0</v>
      </c>
      <c r="G34" s="666">
        <v>0</v>
      </c>
      <c r="H34" s="666">
        <v>0</v>
      </c>
      <c r="I34" s="666">
        <v>9.5717870000000005</v>
      </c>
      <c r="J34" s="666">
        <v>8</v>
      </c>
      <c r="K34" s="666">
        <v>1.9880009999999999</v>
      </c>
      <c r="L34" s="666">
        <v>0</v>
      </c>
      <c r="M34" s="666">
        <v>0</v>
      </c>
      <c r="N34" s="666">
        <v>0</v>
      </c>
      <c r="O34" s="666">
        <v>0</v>
      </c>
      <c r="P34" s="666">
        <v>0</v>
      </c>
      <c r="Q34" s="666">
        <v>0</v>
      </c>
    </row>
    <row r="35" spans="1:17" s="363" customFormat="1" ht="15.75" customHeight="1">
      <c r="A35" s="445">
        <v>18</v>
      </c>
      <c r="B35" s="446" t="s">
        <v>333</v>
      </c>
      <c r="C35" s="666">
        <v>2</v>
      </c>
      <c r="D35" s="666">
        <v>2.1602779999999999</v>
      </c>
      <c r="E35" s="666">
        <v>0</v>
      </c>
      <c r="F35" s="666">
        <v>0</v>
      </c>
      <c r="G35" s="666">
        <v>0</v>
      </c>
      <c r="H35" s="666">
        <v>0</v>
      </c>
      <c r="I35" s="666">
        <v>1.36E-4</v>
      </c>
      <c r="J35" s="666">
        <v>1.36E-4</v>
      </c>
      <c r="K35" s="666">
        <v>0</v>
      </c>
      <c r="L35" s="666">
        <v>0</v>
      </c>
      <c r="M35" s="666">
        <v>0</v>
      </c>
      <c r="N35" s="666">
        <v>0</v>
      </c>
      <c r="O35" s="666">
        <v>0</v>
      </c>
      <c r="P35" s="666">
        <v>0</v>
      </c>
      <c r="Q35" s="666">
        <v>0</v>
      </c>
    </row>
    <row r="36" spans="1:17" s="363" customFormat="1" ht="15.75" customHeight="1">
      <c r="A36" s="445">
        <v>19</v>
      </c>
      <c r="B36" s="446" t="s">
        <v>334</v>
      </c>
      <c r="C36" s="666">
        <v>4206</v>
      </c>
      <c r="D36" s="666">
        <v>2597.880846</v>
      </c>
      <c r="E36" s="666">
        <v>1608.16003</v>
      </c>
      <c r="F36" s="666">
        <v>0</v>
      </c>
      <c r="G36" s="666">
        <v>0</v>
      </c>
      <c r="H36" s="666">
        <v>0</v>
      </c>
      <c r="I36" s="666">
        <v>16</v>
      </c>
      <c r="J36" s="666">
        <v>6</v>
      </c>
      <c r="K36" s="666">
        <v>9.1306829999999994</v>
      </c>
      <c r="L36" s="666">
        <v>0</v>
      </c>
      <c r="M36" s="666">
        <v>0</v>
      </c>
      <c r="N36" s="666">
        <v>0</v>
      </c>
      <c r="O36" s="666">
        <v>0</v>
      </c>
      <c r="P36" s="666">
        <v>0</v>
      </c>
      <c r="Q36" s="666">
        <v>0</v>
      </c>
    </row>
    <row r="37" spans="1:17" s="363" customFormat="1" ht="15.75" customHeight="1">
      <c r="A37" s="445">
        <v>20</v>
      </c>
      <c r="B37" s="446" t="s">
        <v>335</v>
      </c>
      <c r="C37" s="666">
        <v>157485</v>
      </c>
      <c r="D37" s="666">
        <v>148433.44326999999</v>
      </c>
      <c r="E37" s="666">
        <v>9050.8898050000007</v>
      </c>
      <c r="F37" s="666">
        <v>1316.9939919999999</v>
      </c>
      <c r="G37" s="666">
        <v>0</v>
      </c>
      <c r="H37" s="666">
        <v>1316.9939919999999</v>
      </c>
      <c r="I37" s="666">
        <v>350</v>
      </c>
      <c r="J37" s="666">
        <v>231</v>
      </c>
      <c r="K37" s="666">
        <v>120</v>
      </c>
      <c r="L37" s="666">
        <v>534.81926799999997</v>
      </c>
      <c r="M37" s="666">
        <v>0</v>
      </c>
      <c r="N37" s="666">
        <v>534.81926799999997</v>
      </c>
      <c r="O37" s="666">
        <v>0</v>
      </c>
      <c r="P37" s="666">
        <v>11892</v>
      </c>
      <c r="Q37" s="666">
        <v>0</v>
      </c>
    </row>
    <row r="38" spans="1:17" s="363" customFormat="1" ht="15.75" customHeight="1">
      <c r="A38" s="491">
        <v>21</v>
      </c>
      <c r="B38" s="447" t="s">
        <v>340</v>
      </c>
      <c r="C38" s="666">
        <v>40214</v>
      </c>
      <c r="D38" s="666">
        <v>39591.921631999998</v>
      </c>
      <c r="E38" s="666">
        <v>622.48034199999995</v>
      </c>
      <c r="F38" s="666">
        <v>225.08902</v>
      </c>
      <c r="G38" s="666">
        <v>0</v>
      </c>
      <c r="H38" s="666">
        <v>225.08902</v>
      </c>
      <c r="I38" s="666">
        <v>59</v>
      </c>
      <c r="J38" s="666">
        <v>48</v>
      </c>
      <c r="K38" s="666">
        <v>10.52422</v>
      </c>
      <c r="L38" s="666">
        <v>0</v>
      </c>
      <c r="M38" s="666">
        <v>0</v>
      </c>
      <c r="N38" s="666">
        <v>0</v>
      </c>
      <c r="O38" s="666">
        <v>0</v>
      </c>
      <c r="P38" s="666">
        <v>19.529050000000002</v>
      </c>
      <c r="Q38" s="666">
        <v>0</v>
      </c>
    </row>
    <row r="39" spans="1:17" s="363" customFormat="1" ht="15.75" customHeight="1">
      <c r="A39" s="667">
        <v>22</v>
      </c>
      <c r="B39" s="659" t="s">
        <v>80</v>
      </c>
      <c r="C39" s="492">
        <f>SUM(C18,C26,C32)</f>
        <v>1338051.49372941</v>
      </c>
      <c r="D39" s="492">
        <f t="shared" ref="D39:P39" si="3">SUM(D18,D26,D32)</f>
        <v>1239667.77944358</v>
      </c>
      <c r="E39" s="492">
        <f t="shared" si="3"/>
        <v>78670.334736999997</v>
      </c>
      <c r="F39" s="492">
        <f t="shared" si="3"/>
        <v>16083.479025000001</v>
      </c>
      <c r="G39" s="492">
        <f t="shared" si="3"/>
        <v>140.31926899999999</v>
      </c>
      <c r="H39" s="492">
        <f t="shared" si="3"/>
        <v>15766.524860000001</v>
      </c>
      <c r="I39" s="492">
        <f t="shared" ref="I39:N39" si="4">SUM(I18,I26,-I32)</f>
        <v>-3864.8379500000001</v>
      </c>
      <c r="J39" s="492">
        <f t="shared" si="4"/>
        <v>-2039.117315</v>
      </c>
      <c r="K39" s="492">
        <f t="shared" si="4"/>
        <v>-1824.5994929999999</v>
      </c>
      <c r="L39" s="492">
        <f t="shared" si="4"/>
        <v>-4869.8192680000002</v>
      </c>
      <c r="M39" s="492">
        <f t="shared" si="4"/>
        <v>-9.3482660000000006</v>
      </c>
      <c r="N39" s="492">
        <f t="shared" si="4"/>
        <v>-4861.3476019999998</v>
      </c>
      <c r="O39" s="492">
        <f t="shared" si="3"/>
        <v>0</v>
      </c>
      <c r="P39" s="492">
        <f t="shared" si="3"/>
        <v>973193.95677500009</v>
      </c>
      <c r="Q39" s="492">
        <f>SUM(Q18,Q26,Q32)</f>
        <v>9866.1084689999989</v>
      </c>
    </row>
    <row r="40" spans="1:17" ht="15" customHeight="1">
      <c r="A40" s="450"/>
      <c r="B40" s="450"/>
    </row>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sheetData>
  <mergeCells count="18">
    <mergeCell ref="C4:H6"/>
    <mergeCell ref="I4:N6"/>
    <mergeCell ref="P4:Q6"/>
    <mergeCell ref="C7:E13"/>
    <mergeCell ref="F7:H13"/>
    <mergeCell ref="I7:K13"/>
    <mergeCell ref="L7:N13"/>
    <mergeCell ref="O7:O9"/>
    <mergeCell ref="P7:P9"/>
    <mergeCell ref="Q7:Q9"/>
    <mergeCell ref="M14:M17"/>
    <mergeCell ref="N14:N17"/>
    <mergeCell ref="D14:D17"/>
    <mergeCell ref="E14:E17"/>
    <mergeCell ref="G14:G17"/>
    <mergeCell ref="H14:H17"/>
    <mergeCell ref="J14:J17"/>
    <mergeCell ref="K14:K17"/>
  </mergeCells>
  <hyperlinks>
    <hyperlink ref="S4" location="Index!A1" display="Index" xr:uid="{14C78D7B-4205-4B7F-B4E3-43439E2AB82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7445-0C56-4EEF-95FC-E2DDADB593A5}">
  <sheetPr>
    <tabColor theme="8" tint="-0.249977111117893"/>
  </sheetPr>
  <dimension ref="A1:M25"/>
  <sheetViews>
    <sheetView showGridLines="0" zoomScaleNormal="100" workbookViewId="0"/>
  </sheetViews>
  <sheetFormatPr defaultColWidth="9.265625" defaultRowHeight="12.75"/>
  <cols>
    <col min="1" max="1" width="5" style="10" customWidth="1"/>
    <col min="2" max="2" width="31" style="10" customWidth="1"/>
    <col min="3" max="3" width="13.73046875" style="10" customWidth="1"/>
    <col min="4" max="4" width="11.3984375" style="10" customWidth="1"/>
    <col min="5" max="6" width="13.73046875" style="10" customWidth="1"/>
    <col min="7" max="8" width="15.3984375" style="10" customWidth="1"/>
    <col min="9" max="9" width="11.3984375" style="10" customWidth="1"/>
    <col min="10" max="10" width="17.73046875" style="10" customWidth="1"/>
    <col min="11" max="11" width="3.1328125" style="10" customWidth="1"/>
    <col min="12" max="16384" width="9.265625" style="10"/>
  </cols>
  <sheetData>
    <row r="1" spans="1:13" ht="13.15">
      <c r="A1" s="15" t="s">
        <v>359</v>
      </c>
    </row>
    <row r="2" spans="1:13" s="355" customFormat="1" ht="11.65">
      <c r="B2" s="354"/>
    </row>
    <row r="3" spans="1:13" s="355" customFormat="1" ht="11.65">
      <c r="A3" s="356"/>
      <c r="B3" s="356"/>
      <c r="C3" s="356" t="s">
        <v>45</v>
      </c>
      <c r="D3" s="356" t="s">
        <v>46</v>
      </c>
      <c r="E3" s="356" t="s">
        <v>47</v>
      </c>
      <c r="F3" s="356" t="s">
        <v>86</v>
      </c>
      <c r="G3" s="356" t="s">
        <v>87</v>
      </c>
      <c r="H3" s="356" t="s">
        <v>297</v>
      </c>
      <c r="I3" s="356" t="s">
        <v>263</v>
      </c>
      <c r="J3" s="356" t="s">
        <v>293</v>
      </c>
    </row>
    <row r="4" spans="1:13" s="355" customFormat="1" ht="15.75" customHeight="1">
      <c r="A4" s="341"/>
      <c r="B4" s="341"/>
      <c r="C4" s="800" t="s">
        <v>360</v>
      </c>
      <c r="D4" s="738"/>
      <c r="E4" s="738"/>
      <c r="F4" s="738"/>
      <c r="G4" s="816" t="s">
        <v>361</v>
      </c>
      <c r="H4" s="816"/>
      <c r="I4" s="738" t="s">
        <v>369</v>
      </c>
      <c r="J4" s="738"/>
      <c r="L4" s="96" t="s">
        <v>285</v>
      </c>
    </row>
    <row r="5" spans="1:13" s="355" customFormat="1" ht="15.75" customHeight="1">
      <c r="A5" s="341"/>
      <c r="B5" s="341"/>
      <c r="C5" s="800"/>
      <c r="D5" s="738"/>
      <c r="E5" s="738"/>
      <c r="F5" s="738"/>
      <c r="G5" s="816"/>
      <c r="H5" s="816"/>
      <c r="I5" s="738"/>
      <c r="J5" s="738"/>
      <c r="L5" s="442"/>
    </row>
    <row r="6" spans="1:13" s="355" customFormat="1" ht="15.75" customHeight="1">
      <c r="A6" s="655"/>
      <c r="B6" s="655"/>
      <c r="C6" s="800"/>
      <c r="D6" s="738"/>
      <c r="E6" s="738"/>
      <c r="F6" s="738"/>
      <c r="G6" s="816"/>
      <c r="H6" s="816"/>
      <c r="I6" s="738"/>
      <c r="J6" s="738"/>
    </row>
    <row r="7" spans="1:13" s="355" customFormat="1" ht="15.75" customHeight="1">
      <c r="A7" s="817" t="s">
        <v>939</v>
      </c>
      <c r="B7" s="818"/>
      <c r="C7" s="823" t="s">
        <v>362</v>
      </c>
      <c r="D7" s="827" t="s">
        <v>363</v>
      </c>
      <c r="E7" s="828"/>
      <c r="F7" s="828"/>
      <c r="G7" s="829" t="s">
        <v>364</v>
      </c>
      <c r="H7" s="829" t="s">
        <v>323</v>
      </c>
      <c r="I7" s="485"/>
      <c r="J7" s="780" t="s">
        <v>365</v>
      </c>
    </row>
    <row r="8" spans="1:13" s="355" customFormat="1" ht="15.75" customHeight="1">
      <c r="A8" s="817"/>
      <c r="B8" s="818"/>
      <c r="C8" s="824"/>
      <c r="D8" s="485"/>
      <c r="E8" s="816" t="s">
        <v>366</v>
      </c>
      <c r="F8" s="776" t="s">
        <v>367</v>
      </c>
      <c r="G8" s="829"/>
      <c r="H8" s="829"/>
      <c r="I8" s="485"/>
      <c r="J8" s="800"/>
    </row>
    <row r="9" spans="1:13" s="355" customFormat="1" ht="15.75" customHeight="1">
      <c r="A9" s="817"/>
      <c r="B9" s="818"/>
      <c r="C9" s="824"/>
      <c r="D9" s="485"/>
      <c r="E9" s="816"/>
      <c r="F9" s="776"/>
      <c r="G9" s="829"/>
      <c r="H9" s="829"/>
      <c r="I9" s="485"/>
      <c r="J9" s="800"/>
    </row>
    <row r="10" spans="1:13" s="355" customFormat="1" ht="15.75" customHeight="1">
      <c r="A10" s="817"/>
      <c r="B10" s="818"/>
      <c r="C10" s="824"/>
      <c r="D10" s="485"/>
      <c r="E10" s="816"/>
      <c r="F10" s="776"/>
      <c r="G10" s="829"/>
      <c r="H10" s="829"/>
      <c r="I10" s="485"/>
      <c r="J10" s="800"/>
    </row>
    <row r="11" spans="1:13" s="355" customFormat="1" ht="15.75" customHeight="1">
      <c r="A11" s="819"/>
      <c r="B11" s="820"/>
      <c r="C11" s="825"/>
      <c r="D11" s="830"/>
      <c r="E11" s="816"/>
      <c r="F11" s="776"/>
      <c r="G11" s="829"/>
      <c r="H11" s="829"/>
      <c r="I11" s="814"/>
      <c r="J11" s="800"/>
    </row>
    <row r="12" spans="1:13" s="355" customFormat="1" ht="15.75" customHeight="1">
      <c r="A12" s="821"/>
      <c r="B12" s="822"/>
      <c r="C12" s="826"/>
      <c r="D12" s="831"/>
      <c r="E12" s="816"/>
      <c r="F12" s="776"/>
      <c r="G12" s="829"/>
      <c r="H12" s="829"/>
      <c r="I12" s="815"/>
      <c r="J12" s="781"/>
    </row>
    <row r="13" spans="1:13" s="363" customFormat="1" ht="23.25">
      <c r="A13" s="493" t="s">
        <v>371</v>
      </c>
      <c r="B13" s="494" t="s">
        <v>370</v>
      </c>
      <c r="C13" s="364">
        <v>0</v>
      </c>
      <c r="D13" s="364">
        <v>0</v>
      </c>
      <c r="E13" s="364">
        <v>0</v>
      </c>
      <c r="F13" s="364">
        <v>0</v>
      </c>
      <c r="G13" s="364">
        <v>0</v>
      </c>
      <c r="H13" s="364">
        <v>0</v>
      </c>
      <c r="I13" s="364">
        <v>0</v>
      </c>
      <c r="J13" s="364">
        <v>0</v>
      </c>
      <c r="M13" s="364"/>
    </row>
    <row r="14" spans="1:13" s="363" customFormat="1" ht="15.75" customHeight="1">
      <c r="A14" s="493" t="s">
        <v>274</v>
      </c>
      <c r="B14" s="444" t="s">
        <v>330</v>
      </c>
      <c r="C14" s="364">
        <f>SUM(C15:C20)</f>
        <v>32671.708989999999</v>
      </c>
      <c r="D14" s="364">
        <f t="shared" ref="D14:J14" si="0">SUM(D15:D20)</f>
        <v>7968</v>
      </c>
      <c r="E14" s="364">
        <f t="shared" si="0"/>
        <v>7968</v>
      </c>
      <c r="F14" s="364">
        <f t="shared" si="0"/>
        <v>7968</v>
      </c>
      <c r="G14" s="364">
        <f t="shared" si="0"/>
        <v>-1198</v>
      </c>
      <c r="H14" s="364">
        <f t="shared" si="0"/>
        <v>-2902.9999999999995</v>
      </c>
      <c r="I14" s="364">
        <f t="shared" si="0"/>
        <v>30085.114572999999</v>
      </c>
      <c r="J14" s="364">
        <f t="shared" si="0"/>
        <v>4745.9101810000002</v>
      </c>
      <c r="M14" s="364"/>
    </row>
    <row r="15" spans="1:13" s="363" customFormat="1" ht="15.75" customHeight="1">
      <c r="A15" s="495" t="s">
        <v>275</v>
      </c>
      <c r="B15" s="446" t="s">
        <v>331</v>
      </c>
      <c r="C15" s="364">
        <v>0</v>
      </c>
      <c r="D15" s="364">
        <v>0</v>
      </c>
      <c r="E15" s="364">
        <v>0</v>
      </c>
      <c r="F15" s="364">
        <v>0</v>
      </c>
      <c r="G15" s="364">
        <v>0</v>
      </c>
      <c r="H15" s="364">
        <v>0</v>
      </c>
      <c r="I15" s="364">
        <v>0</v>
      </c>
      <c r="J15" s="364">
        <v>0</v>
      </c>
    </row>
    <row r="16" spans="1:13" s="363" customFormat="1" ht="15.75" customHeight="1">
      <c r="A16" s="495" t="s">
        <v>276</v>
      </c>
      <c r="B16" s="446" t="s">
        <v>332</v>
      </c>
      <c r="C16" s="364">
        <v>129.95316800000001</v>
      </c>
      <c r="D16" s="364">
        <v>0</v>
      </c>
      <c r="E16" s="364">
        <v>0</v>
      </c>
      <c r="F16" s="364">
        <v>0</v>
      </c>
      <c r="G16" s="364">
        <v>-1.0321370000000001</v>
      </c>
      <c r="H16" s="364">
        <v>0</v>
      </c>
      <c r="I16" s="364">
        <v>0.13362499999999999</v>
      </c>
      <c r="J16" s="364">
        <v>0</v>
      </c>
    </row>
    <row r="17" spans="1:12" s="363" customFormat="1" ht="15.75" customHeight="1">
      <c r="A17" s="495" t="s">
        <v>277</v>
      </c>
      <c r="B17" s="446" t="s">
        <v>333</v>
      </c>
      <c r="C17" s="364">
        <v>0</v>
      </c>
      <c r="D17" s="364">
        <v>0</v>
      </c>
      <c r="E17" s="364">
        <v>0</v>
      </c>
      <c r="F17" s="364">
        <v>0</v>
      </c>
      <c r="G17" s="364">
        <v>0</v>
      </c>
      <c r="H17" s="364">
        <v>0</v>
      </c>
      <c r="I17" s="364">
        <v>0</v>
      </c>
      <c r="J17" s="364">
        <v>0</v>
      </c>
    </row>
    <row r="18" spans="1:12" s="363" customFormat="1" ht="15.75" customHeight="1">
      <c r="A18" s="495" t="s">
        <v>278</v>
      </c>
      <c r="B18" s="446" t="s">
        <v>334</v>
      </c>
      <c r="C18" s="364">
        <v>45.755822000000002</v>
      </c>
      <c r="D18" s="364">
        <v>731</v>
      </c>
      <c r="E18" s="364">
        <v>731</v>
      </c>
      <c r="F18" s="364">
        <v>731</v>
      </c>
      <c r="G18" s="364">
        <v>-0.154694</v>
      </c>
      <c r="H18" s="364">
        <v>-463.37824999999998</v>
      </c>
      <c r="I18" s="364">
        <v>48.560321000000002</v>
      </c>
      <c r="J18" s="364">
        <v>69.369927000000004</v>
      </c>
    </row>
    <row r="19" spans="1:12" s="363" customFormat="1" ht="15.75" customHeight="1">
      <c r="A19" s="495" t="s">
        <v>279</v>
      </c>
      <c r="B19" s="446" t="s">
        <v>335</v>
      </c>
      <c r="C19" s="364">
        <v>22090</v>
      </c>
      <c r="D19" s="364">
        <v>4877</v>
      </c>
      <c r="E19" s="364">
        <v>4877</v>
      </c>
      <c r="F19" s="364">
        <v>4877</v>
      </c>
      <c r="G19" s="364">
        <v>-1154.6633079999999</v>
      </c>
      <c r="H19" s="364">
        <v>-2070.8412539999999</v>
      </c>
      <c r="I19" s="364">
        <v>18873.448872000001</v>
      </c>
      <c r="J19" s="364">
        <v>2684.8766639999999</v>
      </c>
    </row>
    <row r="20" spans="1:12" s="363" customFormat="1" ht="15.75" customHeight="1">
      <c r="A20" s="495" t="s">
        <v>280</v>
      </c>
      <c r="B20" s="446" t="s">
        <v>340</v>
      </c>
      <c r="C20" s="364">
        <v>10406</v>
      </c>
      <c r="D20" s="364">
        <v>2360</v>
      </c>
      <c r="E20" s="364">
        <v>2360</v>
      </c>
      <c r="F20" s="364">
        <v>2360</v>
      </c>
      <c r="G20" s="364">
        <v>-42.149861000000001</v>
      </c>
      <c r="H20" s="364">
        <v>-368.78049600000003</v>
      </c>
      <c r="I20" s="364">
        <v>11162.971755</v>
      </c>
      <c r="J20" s="364">
        <v>1991.6635900000001</v>
      </c>
    </row>
    <row r="21" spans="1:12" s="363" customFormat="1" ht="15.75" customHeight="1">
      <c r="A21" s="493" t="s">
        <v>281</v>
      </c>
      <c r="B21" s="444" t="s">
        <v>338</v>
      </c>
      <c r="C21" s="364">
        <v>0</v>
      </c>
      <c r="D21" s="364">
        <v>0</v>
      </c>
      <c r="E21" s="364">
        <v>0</v>
      </c>
      <c r="F21" s="364">
        <v>0</v>
      </c>
      <c r="G21" s="364">
        <v>0</v>
      </c>
      <c r="H21" s="364">
        <v>0</v>
      </c>
      <c r="I21" s="364">
        <v>0</v>
      </c>
      <c r="J21" s="364">
        <v>0</v>
      </c>
      <c r="K21" s="364"/>
    </row>
    <row r="22" spans="1:12" s="363" customFormat="1" ht="15.75" customHeight="1">
      <c r="A22" s="496" t="s">
        <v>282</v>
      </c>
      <c r="B22" s="497" t="s">
        <v>368</v>
      </c>
      <c r="C22" s="364">
        <v>0</v>
      </c>
      <c r="D22" s="364">
        <v>0</v>
      </c>
      <c r="E22" s="364">
        <v>0</v>
      </c>
      <c r="F22" s="364">
        <v>0</v>
      </c>
      <c r="G22" s="364">
        <v>0</v>
      </c>
      <c r="H22" s="364">
        <v>0</v>
      </c>
      <c r="I22" s="364">
        <v>0</v>
      </c>
      <c r="J22" s="364">
        <v>0</v>
      </c>
    </row>
    <row r="23" spans="1:12" s="363" customFormat="1" ht="15.75" customHeight="1">
      <c r="A23" s="498" t="s">
        <v>283</v>
      </c>
      <c r="B23" s="449" t="s">
        <v>80</v>
      </c>
      <c r="C23" s="492">
        <f>SUM(C13,C14,C21,C22)</f>
        <v>32671.708989999999</v>
      </c>
      <c r="D23" s="492">
        <f t="shared" ref="D23:J23" si="1">SUM(D13,D14,D21,D22)</f>
        <v>7968</v>
      </c>
      <c r="E23" s="492">
        <f t="shared" si="1"/>
        <v>7968</v>
      </c>
      <c r="F23" s="492">
        <f t="shared" si="1"/>
        <v>7968</v>
      </c>
      <c r="G23" s="492">
        <f t="shared" si="1"/>
        <v>-1198</v>
      </c>
      <c r="H23" s="492">
        <f t="shared" si="1"/>
        <v>-2902.9999999999995</v>
      </c>
      <c r="I23" s="492">
        <f t="shared" si="1"/>
        <v>30085.114572999999</v>
      </c>
      <c r="J23" s="492">
        <f t="shared" si="1"/>
        <v>4745.9101810000002</v>
      </c>
    </row>
    <row r="25" spans="1:12">
      <c r="L25" s="29"/>
    </row>
  </sheetData>
  <mergeCells count="13">
    <mergeCell ref="A7:B12"/>
    <mergeCell ref="C7:C12"/>
    <mergeCell ref="D7:F7"/>
    <mergeCell ref="G7:G12"/>
    <mergeCell ref="H7:H12"/>
    <mergeCell ref="E8:E12"/>
    <mergeCell ref="F8:F12"/>
    <mergeCell ref="D11:D12"/>
    <mergeCell ref="I11:I12"/>
    <mergeCell ref="C4:F6"/>
    <mergeCell ref="G4:H6"/>
    <mergeCell ref="I4:J6"/>
    <mergeCell ref="J7:J12"/>
  </mergeCells>
  <hyperlinks>
    <hyperlink ref="L4" location="Index!A1" display="Index" xr:uid="{023E75D6-5A1F-4570-A1BE-6947741184A4}"/>
  </hyperlinks>
  <pageMargins left="0.7" right="0.7" top="0.75" bottom="0.75" header="0.3" footer="0.3"/>
  <pageSetup paperSize="9" orientation="portrait" r:id="rId1"/>
  <ignoredErrors>
    <ignoredError sqref="C14:J14"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D8C3-3FA4-4826-B8A2-12E75028A399}">
  <sheetPr>
    <tabColor theme="8" tint="-0.249977111117893"/>
  </sheetPr>
  <dimension ref="A1:E12"/>
  <sheetViews>
    <sheetView showGridLines="0" workbookViewId="0"/>
  </sheetViews>
  <sheetFormatPr defaultColWidth="9.265625" defaultRowHeight="12.75"/>
  <cols>
    <col min="1" max="1" width="5" style="41" customWidth="1"/>
    <col min="2" max="2" width="77.1328125" style="41" customWidth="1"/>
    <col min="3" max="3" width="21.73046875" style="46" customWidth="1"/>
    <col min="4" max="4" width="3.73046875" style="41" customWidth="1"/>
    <col min="5" max="5" width="8.59765625" style="41" customWidth="1"/>
    <col min="6" max="16384" width="9.265625" style="41"/>
  </cols>
  <sheetData>
    <row r="1" spans="1:5" ht="15" customHeight="1">
      <c r="A1" s="15" t="s">
        <v>908</v>
      </c>
      <c r="C1" s="30"/>
    </row>
    <row r="2" spans="1:5" s="499" customFormat="1" ht="15.75" customHeight="1">
      <c r="A2" s="355" t="s">
        <v>897</v>
      </c>
      <c r="B2" s="354"/>
      <c r="C2" s="356"/>
    </row>
    <row r="3" spans="1:5" s="499" customFormat="1" ht="15.75" customHeight="1">
      <c r="B3" s="355"/>
      <c r="C3" s="356" t="s">
        <v>45</v>
      </c>
    </row>
    <row r="4" spans="1:5" s="499" customFormat="1" ht="15.75" customHeight="1">
      <c r="A4" s="341"/>
      <c r="B4" s="341"/>
      <c r="C4" s="832" t="s">
        <v>909</v>
      </c>
      <c r="E4" s="96" t="s">
        <v>285</v>
      </c>
    </row>
    <row r="5" spans="1:5" s="355" customFormat="1" ht="15.75" customHeight="1">
      <c r="A5" s="339" t="s">
        <v>939</v>
      </c>
      <c r="B5" s="339"/>
      <c r="C5" s="745"/>
    </row>
    <row r="6" spans="1:5" s="363" customFormat="1" ht="15.75" customHeight="1">
      <c r="A6" s="493" t="s">
        <v>274</v>
      </c>
      <c r="B6" s="500" t="s">
        <v>910</v>
      </c>
      <c r="C6" s="501"/>
    </row>
    <row r="7" spans="1:5" s="363" customFormat="1" ht="15.75" customHeight="1">
      <c r="A7" s="493" t="s">
        <v>275</v>
      </c>
      <c r="B7" s="500" t="s">
        <v>911</v>
      </c>
      <c r="C7" s="501"/>
    </row>
    <row r="8" spans="1:5">
      <c r="B8" s="10"/>
      <c r="C8" s="33"/>
    </row>
    <row r="9" spans="1:5">
      <c r="B9" s="10"/>
      <c r="C9" s="33"/>
    </row>
    <row r="10" spans="1:5">
      <c r="B10" s="10"/>
      <c r="C10" s="33"/>
    </row>
    <row r="11" spans="1:5">
      <c r="B11" s="10"/>
      <c r="C11" s="33"/>
    </row>
    <row r="12" spans="1:5">
      <c r="B12" s="10"/>
      <c r="C12" s="33"/>
    </row>
  </sheetData>
  <mergeCells count="1">
    <mergeCell ref="C4:C5"/>
  </mergeCells>
  <hyperlinks>
    <hyperlink ref="E4" location="Index!A1" display="Index" xr:uid="{C0FAD2C4-85AA-4B1C-A9FB-7DAF986BDD33}"/>
  </hyperlinks>
  <pageMargins left="0.7" right="0.7" top="0.75" bottom="0.75" header="0.3" footer="0.3"/>
  <pageSetup paperSize="9" orientation="portrait" r:id="rId1"/>
  <ignoredErrors>
    <ignoredError sqref="A6:A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249977111117893"/>
  </sheetPr>
  <dimension ref="A1:E12"/>
  <sheetViews>
    <sheetView showGridLines="0" workbookViewId="0"/>
  </sheetViews>
  <sheetFormatPr defaultColWidth="9.1328125" defaultRowHeight="14.25"/>
  <cols>
    <col min="1" max="1" width="5" customWidth="1"/>
    <col min="2" max="2" width="49" customWidth="1"/>
    <col min="3" max="3" width="14.265625" customWidth="1"/>
    <col min="4" max="4" width="4" customWidth="1"/>
    <col min="5" max="5" width="8.59765625" customWidth="1"/>
  </cols>
  <sheetData>
    <row r="1" spans="1:5" ht="15" customHeight="1">
      <c r="A1" s="15" t="s">
        <v>693</v>
      </c>
      <c r="C1" s="35"/>
    </row>
    <row r="2" spans="1:5" s="415" customFormat="1" ht="15.75" customHeight="1">
      <c r="A2" s="354"/>
      <c r="C2" s="355"/>
    </row>
    <row r="3" spans="1:5" s="415" customFormat="1" ht="15.75" customHeight="1">
      <c r="B3" s="355"/>
      <c r="C3" s="356" t="s">
        <v>45</v>
      </c>
    </row>
    <row r="4" spans="1:5" s="415" customFormat="1" ht="15.75" customHeight="1">
      <c r="A4" s="833" t="s">
        <v>939</v>
      </c>
      <c r="B4" s="833"/>
      <c r="C4" s="736" t="s">
        <v>549</v>
      </c>
      <c r="E4" s="96" t="s">
        <v>285</v>
      </c>
    </row>
    <row r="5" spans="1:5" s="415" customFormat="1" ht="15.75" customHeight="1">
      <c r="A5" s="833"/>
      <c r="B5" s="833"/>
      <c r="C5" s="736"/>
      <c r="E5" s="416"/>
    </row>
    <row r="6" spans="1:5" s="415" customFormat="1" ht="15.75" customHeight="1">
      <c r="A6" s="833"/>
      <c r="B6" s="833"/>
      <c r="C6" s="737"/>
      <c r="E6" s="416"/>
    </row>
    <row r="7" spans="1:5" s="455" customFormat="1" ht="15.75" customHeight="1">
      <c r="A7" s="496" t="s">
        <v>274</v>
      </c>
      <c r="B7" s="502" t="s">
        <v>689</v>
      </c>
      <c r="C7" s="503">
        <v>17705</v>
      </c>
    </row>
    <row r="8" spans="1:5" s="455" customFormat="1" ht="15.75" customHeight="1">
      <c r="A8" s="493" t="s">
        <v>275</v>
      </c>
      <c r="B8" s="366" t="s">
        <v>690</v>
      </c>
      <c r="C8" s="364">
        <v>3984</v>
      </c>
    </row>
    <row r="9" spans="1:5" s="455" customFormat="1" ht="15.75" customHeight="1">
      <c r="A9" s="493" t="s">
        <v>276</v>
      </c>
      <c r="B9" s="366" t="s">
        <v>691</v>
      </c>
      <c r="C9" s="504">
        <v>-7288</v>
      </c>
    </row>
    <row r="10" spans="1:5" s="455" customFormat="1" ht="15.75" customHeight="1">
      <c r="A10" s="493" t="s">
        <v>277</v>
      </c>
      <c r="B10" s="366" t="s">
        <v>694</v>
      </c>
      <c r="C10" s="364">
        <v>-272</v>
      </c>
    </row>
    <row r="11" spans="1:5" s="455" customFormat="1" ht="15.75" customHeight="1">
      <c r="A11" s="496" t="s">
        <v>278</v>
      </c>
      <c r="B11" s="505" t="s">
        <v>695</v>
      </c>
      <c r="C11" s="448">
        <v>-7016</v>
      </c>
    </row>
    <row r="12" spans="1:5" s="455" customFormat="1" ht="15.75" customHeight="1">
      <c r="A12" s="506" t="s">
        <v>279</v>
      </c>
      <c r="B12" s="507" t="s">
        <v>692</v>
      </c>
      <c r="C12" s="508">
        <v>14401</v>
      </c>
    </row>
  </sheetData>
  <mergeCells count="2">
    <mergeCell ref="A4:B6"/>
    <mergeCell ref="C4:C6"/>
  </mergeCells>
  <hyperlinks>
    <hyperlink ref="E4" location="Index!A1" display="Index" xr:uid="{F8A0C0AF-0D61-466C-8AD3-549A95898CBA}"/>
  </hyperlinks>
  <pageMargins left="0.7" right="0.7" top="0.75" bottom="0.75" header="0.3" footer="0.3"/>
  <pageSetup paperSize="9" orientation="portrait" r:id="rId1"/>
  <ignoredErrors>
    <ignoredError sqref="A7:A1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358E-6EF2-400F-8DB9-C8DC7E408B90}">
  <sheetPr>
    <tabColor theme="8" tint="-0.249977111117893"/>
  </sheetPr>
  <dimension ref="A1:F20"/>
  <sheetViews>
    <sheetView showGridLines="0" workbookViewId="0"/>
  </sheetViews>
  <sheetFormatPr defaultColWidth="9.265625" defaultRowHeight="14.25"/>
  <cols>
    <col min="1" max="1" width="5" customWidth="1"/>
    <col min="2" max="2" width="73.73046875" customWidth="1"/>
    <col min="3" max="4" width="14.265625" customWidth="1"/>
    <col min="5" max="5" width="5.1328125" customWidth="1"/>
    <col min="6" max="6" width="8.59765625" customWidth="1"/>
  </cols>
  <sheetData>
    <row r="1" spans="1:6" ht="15" customHeight="1">
      <c r="A1" s="76" t="s">
        <v>896</v>
      </c>
      <c r="C1" s="35"/>
      <c r="D1" s="35"/>
    </row>
    <row r="2" spans="1:6" s="415" customFormat="1" ht="15" customHeight="1">
      <c r="A2" s="355" t="s">
        <v>897</v>
      </c>
      <c r="C2" s="355"/>
      <c r="D2" s="355"/>
    </row>
    <row r="3" spans="1:6" s="415" customFormat="1" ht="15" customHeight="1">
      <c r="B3" s="355"/>
      <c r="C3" s="356" t="s">
        <v>45</v>
      </c>
      <c r="D3" s="356" t="s">
        <v>46</v>
      </c>
    </row>
    <row r="4" spans="1:6" s="415" customFormat="1" ht="15" customHeight="1">
      <c r="A4" s="833" t="s">
        <v>939</v>
      </c>
      <c r="B4" s="833"/>
      <c r="C4" s="736" t="s">
        <v>549</v>
      </c>
      <c r="D4" s="736" t="s">
        <v>898</v>
      </c>
      <c r="F4" s="96" t="s">
        <v>285</v>
      </c>
    </row>
    <row r="5" spans="1:6" s="415" customFormat="1" ht="15" customHeight="1">
      <c r="A5" s="833"/>
      <c r="B5" s="833"/>
      <c r="C5" s="736"/>
      <c r="D5" s="736"/>
      <c r="F5" s="416"/>
    </row>
    <row r="6" spans="1:6" s="415" customFormat="1" ht="15" customHeight="1">
      <c r="A6" s="833"/>
      <c r="B6" s="833"/>
      <c r="C6" s="737"/>
      <c r="D6" s="737"/>
      <c r="F6" s="416"/>
    </row>
    <row r="7" spans="1:6" s="455" customFormat="1" ht="15.75" customHeight="1">
      <c r="A7" s="511" t="s">
        <v>274</v>
      </c>
      <c r="B7" s="502" t="s">
        <v>689</v>
      </c>
      <c r="C7" s="503"/>
      <c r="D7" s="512"/>
    </row>
    <row r="8" spans="1:6" s="455" customFormat="1" ht="15.75" customHeight="1">
      <c r="A8" s="493" t="s">
        <v>275</v>
      </c>
      <c r="B8" s="366" t="s">
        <v>690</v>
      </c>
      <c r="C8" s="509"/>
      <c r="D8" s="510"/>
    </row>
    <row r="9" spans="1:6" s="455" customFormat="1" ht="15.75" customHeight="1">
      <c r="A9" s="493" t="s">
        <v>276</v>
      </c>
      <c r="B9" s="366" t="s">
        <v>691</v>
      </c>
      <c r="C9" s="504"/>
      <c r="D9" s="510"/>
    </row>
    <row r="10" spans="1:6" s="455" customFormat="1" ht="15.75" customHeight="1">
      <c r="A10" s="493" t="s">
        <v>277</v>
      </c>
      <c r="B10" s="366" t="s">
        <v>899</v>
      </c>
      <c r="C10" s="509"/>
      <c r="D10" s="510"/>
    </row>
    <row r="11" spans="1:6" s="455" customFormat="1" ht="15.75" customHeight="1">
      <c r="A11" s="493" t="s">
        <v>278</v>
      </c>
      <c r="B11" s="366" t="s">
        <v>900</v>
      </c>
      <c r="C11" s="364"/>
      <c r="D11" s="510"/>
    </row>
    <row r="12" spans="1:6" s="455" customFormat="1" ht="15.75" customHeight="1">
      <c r="A12" s="493" t="s">
        <v>279</v>
      </c>
      <c r="B12" s="366" t="s">
        <v>901</v>
      </c>
      <c r="C12" s="364"/>
      <c r="D12" s="364"/>
    </row>
    <row r="13" spans="1:6" s="455" customFormat="1" ht="15.75" customHeight="1">
      <c r="A13" s="493" t="s">
        <v>280</v>
      </c>
      <c r="B13" s="366" t="s">
        <v>902</v>
      </c>
      <c r="C13" s="364"/>
      <c r="D13" s="364"/>
    </row>
    <row r="14" spans="1:6" s="455" customFormat="1" ht="15.75" customHeight="1">
      <c r="A14" s="493" t="s">
        <v>281</v>
      </c>
      <c r="B14" s="366" t="s">
        <v>903</v>
      </c>
      <c r="C14" s="364"/>
      <c r="D14" s="364"/>
    </row>
    <row r="15" spans="1:6" s="455" customFormat="1" ht="15.75" customHeight="1">
      <c r="A15" s="493" t="s">
        <v>282</v>
      </c>
      <c r="B15" s="366" t="s">
        <v>904</v>
      </c>
      <c r="C15" s="364"/>
      <c r="D15" s="364"/>
    </row>
    <row r="16" spans="1:6" s="455" customFormat="1" ht="15.75" customHeight="1">
      <c r="A16" s="493" t="s">
        <v>283</v>
      </c>
      <c r="B16" s="366" t="s">
        <v>905</v>
      </c>
      <c r="C16" s="364"/>
      <c r="D16" s="510"/>
    </row>
    <row r="17" spans="1:4" s="455" customFormat="1" ht="15.75" customHeight="1">
      <c r="A17" s="493" t="s">
        <v>696</v>
      </c>
      <c r="B17" s="366" t="s">
        <v>906</v>
      </c>
      <c r="C17" s="364"/>
      <c r="D17" s="510"/>
    </row>
    <row r="18" spans="1:4" s="455" customFormat="1" ht="15.75" customHeight="1">
      <c r="A18" s="496" t="s">
        <v>697</v>
      </c>
      <c r="B18" s="505" t="s">
        <v>907</v>
      </c>
      <c r="C18" s="364"/>
      <c r="D18" s="513"/>
    </row>
    <row r="19" spans="1:4" s="455" customFormat="1" ht="15.75" customHeight="1">
      <c r="A19" s="518" t="s">
        <v>698</v>
      </c>
      <c r="B19" s="516" t="s">
        <v>692</v>
      </c>
      <c r="C19" s="508"/>
      <c r="D19" s="514"/>
    </row>
    <row r="20" spans="1:4" ht="15.4">
      <c r="A20" s="519"/>
      <c r="B20" s="517"/>
      <c r="C20" s="78"/>
      <c r="D20" s="515"/>
    </row>
  </sheetData>
  <mergeCells count="3">
    <mergeCell ref="A4:B6"/>
    <mergeCell ref="C4:C6"/>
    <mergeCell ref="D4:D6"/>
  </mergeCells>
  <hyperlinks>
    <hyperlink ref="F4" location="Index!A1" display="Index" xr:uid="{D093228E-3D62-4827-B0B4-9A97E6A34EB3}"/>
  </hyperlinks>
  <pageMargins left="0.7" right="0.7" top="0.75" bottom="0.75" header="0.3" footer="0.3"/>
  <pageSetup paperSize="9" orientation="portrait" r:id="rId1"/>
  <ignoredErrors>
    <ignoredError sqref="A7:XFD19"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249977111117893"/>
  </sheetPr>
  <dimension ref="A1:L18"/>
  <sheetViews>
    <sheetView showGridLines="0" workbookViewId="0"/>
  </sheetViews>
  <sheetFormatPr defaultColWidth="9.265625" defaultRowHeight="15.75" customHeight="1"/>
  <cols>
    <col min="1" max="1" width="5" style="41" customWidth="1"/>
    <col min="2" max="2" width="54.265625" style="41" customWidth="1"/>
    <col min="3" max="4" width="16.265625" style="46" customWidth="1"/>
    <col min="5" max="7" width="13.265625" style="41" customWidth="1"/>
    <col min="8" max="9" width="13.73046875" style="41" customWidth="1"/>
    <col min="10" max="10" width="13" style="41" customWidth="1"/>
    <col min="11" max="11" width="3.73046875" style="41" customWidth="1"/>
    <col min="12" max="12" width="8.59765625" style="41" customWidth="1"/>
    <col min="13" max="16384" width="9.265625" style="41"/>
  </cols>
  <sheetData>
    <row r="1" spans="1:12" ht="15.75" customHeight="1">
      <c r="A1" s="15" t="s">
        <v>761</v>
      </c>
      <c r="C1" s="30"/>
      <c r="D1" s="30"/>
      <c r="E1" s="10"/>
      <c r="F1" s="10"/>
      <c r="G1" s="10"/>
    </row>
    <row r="2" spans="1:12" s="51" customFormat="1" ht="15" customHeight="1">
      <c r="B2" s="77"/>
      <c r="C2" s="318"/>
      <c r="D2" s="318"/>
      <c r="E2" s="77"/>
      <c r="F2" s="77"/>
      <c r="G2" s="77"/>
    </row>
    <row r="3" spans="1:12" s="51" customFormat="1" ht="15" customHeight="1">
      <c r="B3" s="77"/>
      <c r="C3" s="318" t="s">
        <v>45</v>
      </c>
      <c r="D3" s="318" t="s">
        <v>46</v>
      </c>
      <c r="E3" s="318" t="s">
        <v>47</v>
      </c>
      <c r="F3" s="318" t="s">
        <v>86</v>
      </c>
      <c r="G3" s="318" t="s">
        <v>87</v>
      </c>
      <c r="H3" s="520" t="s">
        <v>297</v>
      </c>
      <c r="I3" s="520" t="s">
        <v>263</v>
      </c>
      <c r="J3" s="520" t="s">
        <v>293</v>
      </c>
    </row>
    <row r="4" spans="1:12" s="51" customFormat="1" ht="15" customHeight="1">
      <c r="A4" s="395"/>
      <c r="B4" s="395"/>
      <c r="C4" s="728" t="s">
        <v>440</v>
      </c>
      <c r="D4" s="728" t="s">
        <v>441</v>
      </c>
      <c r="E4" s="728" t="s">
        <v>442</v>
      </c>
      <c r="F4" s="728" t="s">
        <v>443</v>
      </c>
      <c r="G4" s="728" t="s">
        <v>444</v>
      </c>
      <c r="H4" s="728" t="s">
        <v>456</v>
      </c>
      <c r="I4" s="395"/>
      <c r="J4" s="395"/>
      <c r="L4" s="96" t="s">
        <v>285</v>
      </c>
    </row>
    <row r="5" spans="1:12" s="51" customFormat="1" ht="15" customHeight="1">
      <c r="A5" s="395"/>
      <c r="B5" s="395"/>
      <c r="C5" s="728"/>
      <c r="D5" s="728"/>
      <c r="E5" s="728"/>
      <c r="F5" s="728"/>
      <c r="G5" s="728"/>
      <c r="H5" s="728"/>
      <c r="I5" s="395"/>
      <c r="J5" s="395"/>
      <c r="L5" s="521"/>
    </row>
    <row r="6" spans="1:12" s="51" customFormat="1" ht="15" customHeight="1">
      <c r="A6" s="395"/>
      <c r="B6" s="395"/>
      <c r="C6" s="728"/>
      <c r="D6" s="728"/>
      <c r="E6" s="728"/>
      <c r="F6" s="728"/>
      <c r="G6" s="728"/>
      <c r="H6" s="728"/>
      <c r="I6" s="395"/>
      <c r="J6" s="395"/>
      <c r="L6" s="521"/>
    </row>
    <row r="7" spans="1:12" s="51" customFormat="1" ht="15" customHeight="1">
      <c r="A7" s="834" t="s">
        <v>939</v>
      </c>
      <c r="B7" s="834"/>
      <c r="C7" s="730"/>
      <c r="D7" s="730"/>
      <c r="E7" s="730"/>
      <c r="F7" s="730"/>
      <c r="G7" s="730"/>
      <c r="H7" s="730" t="s">
        <v>435</v>
      </c>
      <c r="I7" s="252" t="s">
        <v>405</v>
      </c>
      <c r="J7" s="252" t="s">
        <v>83</v>
      </c>
    </row>
    <row r="8" spans="1:12" s="59" customFormat="1" ht="15.75" customHeight="1">
      <c r="A8" s="193" t="s">
        <v>445</v>
      </c>
      <c r="B8" s="522" t="s">
        <v>447</v>
      </c>
      <c r="C8" s="523"/>
      <c r="D8" s="523"/>
      <c r="E8" s="524"/>
      <c r="F8" s="713"/>
      <c r="G8" s="523"/>
      <c r="H8" s="523"/>
      <c r="I8" s="523"/>
      <c r="J8" s="523"/>
      <c r="K8" s="525"/>
    </row>
    <row r="9" spans="1:12" s="59" customFormat="1" ht="15.75" customHeight="1">
      <c r="A9" s="193" t="s">
        <v>446</v>
      </c>
      <c r="B9" s="522" t="s">
        <v>448</v>
      </c>
      <c r="C9" s="523"/>
      <c r="D9" s="523"/>
      <c r="E9" s="524"/>
      <c r="F9" s="713"/>
      <c r="G9" s="523"/>
      <c r="H9" s="523"/>
      <c r="I9" s="523"/>
      <c r="J9" s="523"/>
      <c r="K9" s="525"/>
    </row>
    <row r="10" spans="1:12" s="59" customFormat="1" ht="15.75" customHeight="1">
      <c r="A10" s="193">
        <v>1</v>
      </c>
      <c r="B10" s="522" t="s">
        <v>449</v>
      </c>
      <c r="C10" s="523">
        <v>3097</v>
      </c>
      <c r="D10" s="523">
        <v>5369</v>
      </c>
      <c r="E10" s="524"/>
      <c r="F10" s="713">
        <v>1.4</v>
      </c>
      <c r="G10" s="523">
        <v>14861</v>
      </c>
      <c r="H10" s="523">
        <v>11853</v>
      </c>
      <c r="I10" s="523">
        <v>11853</v>
      </c>
      <c r="J10" s="523">
        <v>8967</v>
      </c>
      <c r="K10" s="525"/>
    </row>
    <row r="11" spans="1:12" s="59" customFormat="1" ht="15.75" customHeight="1">
      <c r="A11" s="193">
        <v>2</v>
      </c>
      <c r="B11" s="522" t="s">
        <v>436</v>
      </c>
      <c r="C11" s="524"/>
      <c r="D11" s="524"/>
      <c r="E11" s="526"/>
      <c r="F11" s="526"/>
      <c r="G11" s="526"/>
      <c r="H11" s="526"/>
      <c r="I11" s="526"/>
      <c r="J11" s="526"/>
      <c r="K11" s="525"/>
    </row>
    <row r="12" spans="1:12" s="59" customFormat="1" ht="15.75" customHeight="1">
      <c r="A12" s="193" t="s">
        <v>450</v>
      </c>
      <c r="B12" s="59" t="s">
        <v>451</v>
      </c>
      <c r="C12" s="524"/>
      <c r="D12" s="524"/>
      <c r="E12" s="523"/>
      <c r="F12" s="524"/>
      <c r="G12" s="523"/>
      <c r="H12" s="523"/>
      <c r="I12" s="523"/>
      <c r="J12" s="523"/>
      <c r="K12" s="525"/>
    </row>
    <row r="13" spans="1:12" s="59" customFormat="1" ht="15.75" customHeight="1">
      <c r="A13" s="193" t="s">
        <v>453</v>
      </c>
      <c r="B13" s="190" t="s">
        <v>452</v>
      </c>
      <c r="C13" s="524"/>
      <c r="D13" s="524"/>
      <c r="E13" s="523"/>
      <c r="F13" s="524"/>
      <c r="G13" s="523"/>
      <c r="H13" s="523"/>
      <c r="I13" s="523"/>
      <c r="J13" s="523"/>
      <c r="K13" s="525"/>
    </row>
    <row r="14" spans="1:12" s="59" customFormat="1" ht="15.75" customHeight="1">
      <c r="A14" s="193" t="s">
        <v>454</v>
      </c>
      <c r="B14" s="59" t="s">
        <v>455</v>
      </c>
      <c r="C14" s="524"/>
      <c r="D14" s="524"/>
      <c r="E14" s="523"/>
      <c r="F14" s="524"/>
      <c r="G14" s="523"/>
      <c r="H14" s="523"/>
      <c r="I14" s="523"/>
      <c r="J14" s="523"/>
      <c r="K14" s="525"/>
    </row>
    <row r="15" spans="1:12" s="59" customFormat="1" ht="15.75" customHeight="1">
      <c r="A15" s="193">
        <v>3</v>
      </c>
      <c r="B15" s="59" t="s">
        <v>437</v>
      </c>
      <c r="C15" s="524"/>
      <c r="D15" s="524"/>
      <c r="E15" s="524"/>
      <c r="F15" s="524"/>
      <c r="G15" s="526">
        <v>1583</v>
      </c>
      <c r="H15" s="523">
        <v>809</v>
      </c>
      <c r="I15" s="523">
        <v>809</v>
      </c>
      <c r="J15" s="523">
        <v>404</v>
      </c>
      <c r="K15" s="525"/>
    </row>
    <row r="16" spans="1:12" s="59" customFormat="1" ht="15.75" customHeight="1">
      <c r="A16" s="193">
        <v>4</v>
      </c>
      <c r="B16" s="59" t="s">
        <v>438</v>
      </c>
      <c r="C16" s="524"/>
      <c r="D16" s="524"/>
      <c r="E16" s="524"/>
      <c r="F16" s="524"/>
      <c r="G16" s="523"/>
      <c r="H16" s="523"/>
      <c r="I16" s="523"/>
      <c r="J16" s="523"/>
      <c r="K16" s="525"/>
    </row>
    <row r="17" spans="1:10" s="522" customFormat="1" ht="15.75" customHeight="1">
      <c r="A17" s="527">
        <v>5</v>
      </c>
      <c r="B17" s="528" t="s">
        <v>439</v>
      </c>
      <c r="C17" s="529"/>
      <c r="D17" s="529"/>
      <c r="E17" s="529"/>
      <c r="F17" s="529"/>
      <c r="G17" s="530"/>
      <c r="H17" s="530"/>
      <c r="I17" s="530"/>
      <c r="J17" s="530"/>
    </row>
    <row r="18" spans="1:10" s="522" customFormat="1" ht="15.75" customHeight="1">
      <c r="A18" s="531">
        <v>6</v>
      </c>
      <c r="B18" s="236" t="s">
        <v>80</v>
      </c>
      <c r="C18" s="532"/>
      <c r="D18" s="532"/>
      <c r="E18" s="532"/>
      <c r="F18" s="532"/>
      <c r="G18" s="533">
        <v>16444</v>
      </c>
      <c r="H18" s="533">
        <v>12662</v>
      </c>
      <c r="I18" s="533">
        <v>12662</v>
      </c>
      <c r="J18" s="533">
        <v>9371</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249977111117893"/>
  </sheetPr>
  <dimension ref="A1:F17"/>
  <sheetViews>
    <sheetView showGridLines="0" workbookViewId="0"/>
  </sheetViews>
  <sheetFormatPr defaultColWidth="9.265625" defaultRowHeight="15.75" customHeight="1"/>
  <cols>
    <col min="1" max="1" width="5" style="41" customWidth="1"/>
    <col min="2" max="2" width="69.73046875" style="41" customWidth="1"/>
    <col min="3" max="3" width="16.3984375" style="46" customWidth="1"/>
    <col min="4" max="4" width="13.59765625" style="41" customWidth="1"/>
    <col min="5" max="5" width="3.265625" style="41" customWidth="1"/>
    <col min="6" max="6" width="8.59765625" style="41" customWidth="1"/>
    <col min="7" max="16384" width="9.265625" style="41"/>
  </cols>
  <sheetData>
    <row r="1" spans="1:6" ht="15.75" customHeight="1">
      <c r="A1" s="15" t="s">
        <v>407</v>
      </c>
      <c r="C1" s="30"/>
      <c r="D1" s="10"/>
    </row>
    <row r="2" spans="1:6" s="499" customFormat="1" ht="15.75" customHeight="1">
      <c r="B2" s="354"/>
      <c r="C2" s="356"/>
      <c r="D2" s="355"/>
    </row>
    <row r="3" spans="1:6" s="499" customFormat="1" ht="15.75" customHeight="1">
      <c r="B3" s="355"/>
      <c r="C3" s="356" t="s">
        <v>45</v>
      </c>
      <c r="D3" s="356" t="s">
        <v>46</v>
      </c>
    </row>
    <row r="4" spans="1:6" s="499" customFormat="1" ht="15.75" customHeight="1">
      <c r="A4" s="341"/>
      <c r="B4" s="341"/>
      <c r="C4" s="835" t="s">
        <v>405</v>
      </c>
      <c r="D4" s="746" t="s">
        <v>83</v>
      </c>
      <c r="F4" s="96" t="s">
        <v>285</v>
      </c>
    </row>
    <row r="5" spans="1:6" s="355" customFormat="1" ht="15.75" customHeight="1">
      <c r="A5" s="339" t="s">
        <v>939</v>
      </c>
      <c r="B5" s="339"/>
      <c r="C5" s="836"/>
      <c r="D5" s="837"/>
    </row>
    <row r="6" spans="1:6" s="363" customFormat="1" ht="15.75" customHeight="1">
      <c r="A6" s="361">
        <v>1</v>
      </c>
      <c r="B6" s="500" t="s">
        <v>408</v>
      </c>
      <c r="C6" s="501"/>
      <c r="D6" s="362"/>
    </row>
    <row r="7" spans="1:6" s="363" customFormat="1" ht="15.75" customHeight="1">
      <c r="A7" s="361">
        <v>2</v>
      </c>
      <c r="B7" s="500" t="s">
        <v>409</v>
      </c>
      <c r="C7" s="454"/>
      <c r="D7" s="362"/>
    </row>
    <row r="8" spans="1:6" s="363" customFormat="1" ht="15.75" customHeight="1">
      <c r="A8" s="361">
        <v>3</v>
      </c>
      <c r="B8" s="500" t="s">
        <v>410</v>
      </c>
      <c r="C8" s="454"/>
      <c r="D8" s="362"/>
    </row>
    <row r="9" spans="1:6" s="363" customFormat="1" ht="15.75" customHeight="1">
      <c r="A9" s="361">
        <v>4</v>
      </c>
      <c r="B9" s="500" t="s">
        <v>411</v>
      </c>
      <c r="C9" s="501">
        <v>4068</v>
      </c>
      <c r="D9" s="501">
        <v>1708</v>
      </c>
    </row>
    <row r="10" spans="1:6" s="363" customFormat="1" ht="15.75" customHeight="1">
      <c r="A10" s="374" t="s">
        <v>406</v>
      </c>
      <c r="B10" s="534" t="s">
        <v>412</v>
      </c>
      <c r="C10" s="535"/>
      <c r="D10" s="375"/>
    </row>
    <row r="11" spans="1:6" s="363" customFormat="1" ht="15.75" customHeight="1">
      <c r="A11" s="536">
        <v>5</v>
      </c>
      <c r="B11" s="537" t="s">
        <v>413</v>
      </c>
      <c r="C11" s="379">
        <v>4068</v>
      </c>
      <c r="D11" s="379">
        <v>1708</v>
      </c>
    </row>
    <row r="12" spans="1:6" s="10" customFormat="1" ht="15.75" customHeight="1">
      <c r="C12" s="33"/>
      <c r="D12" s="33"/>
    </row>
    <row r="13" spans="1:6" ht="15.75" customHeight="1">
      <c r="B13" s="10"/>
      <c r="C13" s="33"/>
      <c r="D13" s="33"/>
    </row>
    <row r="14" spans="1:6" ht="15.75" customHeight="1">
      <c r="B14" s="10"/>
      <c r="C14" s="33"/>
      <c r="D14" s="33"/>
    </row>
    <row r="15" spans="1:6" ht="15.75" customHeight="1">
      <c r="B15" s="10"/>
      <c r="C15" s="33"/>
      <c r="D15" s="33"/>
    </row>
    <row r="16" spans="1:6" ht="15.75" customHeight="1">
      <c r="B16" s="10"/>
      <c r="C16" s="33"/>
      <c r="D16" s="33"/>
    </row>
    <row r="17" spans="2:4" ht="15.75" customHeight="1">
      <c r="B17" s="10"/>
      <c r="C17" s="33"/>
      <c r="D17" s="33"/>
    </row>
  </sheetData>
  <mergeCells count="2">
    <mergeCell ref="C4:C5"/>
    <mergeCell ref="D4:D5"/>
  </mergeCells>
  <hyperlinks>
    <hyperlink ref="F4" location="Index!A1" display="Index" xr:uid="{00000000-0004-0000-19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249977111117893"/>
  </sheetPr>
  <dimension ref="A1:P19"/>
  <sheetViews>
    <sheetView showGridLines="0" zoomScaleNormal="100" workbookViewId="0"/>
  </sheetViews>
  <sheetFormatPr defaultColWidth="9.265625" defaultRowHeight="15.75" customHeight="1"/>
  <cols>
    <col min="1" max="1" width="5" style="41" customWidth="1"/>
    <col min="2" max="2" width="47.86328125" style="41" bestFit="1" customWidth="1"/>
    <col min="3" max="6" width="9.59765625" style="46" customWidth="1"/>
    <col min="7" max="13" width="9.59765625" style="41" customWidth="1"/>
    <col min="14" max="14" width="17.265625" style="41" customWidth="1"/>
    <col min="15" max="15" width="3.1328125" style="41" customWidth="1"/>
    <col min="16" max="16" width="8.59765625" style="41" customWidth="1"/>
    <col min="17" max="16384" width="9.265625" style="41"/>
  </cols>
  <sheetData>
    <row r="1" spans="1:16" ht="15.75" customHeight="1">
      <c r="A1" s="15" t="s">
        <v>415</v>
      </c>
      <c r="C1" s="30"/>
      <c r="D1" s="30"/>
      <c r="E1" s="30"/>
      <c r="F1" s="30"/>
      <c r="G1" s="10"/>
    </row>
    <row r="2" spans="1:16" s="499" customFormat="1" ht="15.75" customHeight="1">
      <c r="A2" s="354"/>
      <c r="C2" s="356"/>
      <c r="D2" s="356"/>
      <c r="E2" s="356"/>
      <c r="F2" s="356"/>
      <c r="G2" s="355"/>
    </row>
    <row r="3" spans="1:16" s="499" customFormat="1" ht="15.75" customHeight="1">
      <c r="B3" s="355"/>
      <c r="C3" s="356" t="s">
        <v>45</v>
      </c>
      <c r="D3" s="356" t="s">
        <v>46</v>
      </c>
      <c r="E3" s="356" t="s">
        <v>47</v>
      </c>
      <c r="F3" s="356" t="s">
        <v>86</v>
      </c>
      <c r="G3" s="356" t="s">
        <v>87</v>
      </c>
      <c r="H3" s="538" t="s">
        <v>297</v>
      </c>
      <c r="I3" s="538" t="s">
        <v>263</v>
      </c>
      <c r="J3" s="538" t="s">
        <v>293</v>
      </c>
      <c r="K3" s="538" t="s">
        <v>300</v>
      </c>
      <c r="L3" s="538" t="s">
        <v>301</v>
      </c>
      <c r="M3" s="538" t="s">
        <v>302</v>
      </c>
      <c r="N3" s="538" t="s">
        <v>303</v>
      </c>
    </row>
    <row r="4" spans="1:16" s="355" customFormat="1" ht="15.75" customHeight="1">
      <c r="A4" s="367" t="s">
        <v>939</v>
      </c>
      <c r="B4" s="367"/>
      <c r="C4" s="739" t="s">
        <v>416</v>
      </c>
      <c r="D4" s="739"/>
      <c r="E4" s="739"/>
      <c r="F4" s="739"/>
      <c r="G4" s="739"/>
      <c r="H4" s="739"/>
      <c r="I4" s="739"/>
      <c r="J4" s="739"/>
      <c r="K4" s="739"/>
      <c r="L4" s="739"/>
      <c r="M4" s="739"/>
      <c r="N4" s="736" t="s">
        <v>296</v>
      </c>
      <c r="P4" s="96" t="s">
        <v>285</v>
      </c>
    </row>
    <row r="5" spans="1:16" s="355" customFormat="1" ht="15.75" customHeight="1">
      <c r="A5" s="339"/>
      <c r="B5" s="339" t="s">
        <v>390</v>
      </c>
      <c r="C5" s="387">
        <v>0</v>
      </c>
      <c r="D5" s="387">
        <v>0.02</v>
      </c>
      <c r="E5" s="387">
        <v>0.04</v>
      </c>
      <c r="F5" s="387">
        <v>0.1</v>
      </c>
      <c r="G5" s="387">
        <v>0.2</v>
      </c>
      <c r="H5" s="387">
        <v>0.5</v>
      </c>
      <c r="I5" s="387">
        <v>0.7</v>
      </c>
      <c r="J5" s="387">
        <v>0.75</v>
      </c>
      <c r="K5" s="387">
        <v>1</v>
      </c>
      <c r="L5" s="387">
        <v>1.5</v>
      </c>
      <c r="M5" s="387" t="s">
        <v>401</v>
      </c>
      <c r="N5" s="737"/>
    </row>
    <row r="6" spans="1:16" s="363" customFormat="1" ht="15.75" customHeight="1">
      <c r="A6" s="361">
        <v>1</v>
      </c>
      <c r="B6" s="500" t="s">
        <v>414</v>
      </c>
      <c r="C6" s="501"/>
      <c r="D6" s="501"/>
      <c r="E6" s="501"/>
      <c r="F6" s="501"/>
      <c r="G6" s="501"/>
      <c r="H6" s="501"/>
      <c r="I6" s="501"/>
      <c r="J6" s="501"/>
      <c r="K6" s="501"/>
      <c r="L6" s="501"/>
      <c r="M6" s="501"/>
      <c r="N6" s="362" t="s">
        <v>965</v>
      </c>
    </row>
    <row r="7" spans="1:16" s="363" customFormat="1" ht="15.75" customHeight="1">
      <c r="A7" s="361">
        <v>2</v>
      </c>
      <c r="B7" s="500" t="s">
        <v>349</v>
      </c>
      <c r="C7" s="501"/>
      <c r="D7" s="501"/>
      <c r="E7" s="501"/>
      <c r="F7" s="501"/>
      <c r="G7" s="501"/>
      <c r="H7" s="501"/>
      <c r="I7" s="501"/>
      <c r="J7" s="501"/>
      <c r="K7" s="501"/>
      <c r="L7" s="501"/>
      <c r="M7" s="501"/>
      <c r="N7" s="362" t="s">
        <v>965</v>
      </c>
    </row>
    <row r="8" spans="1:16" s="363" customFormat="1" ht="15.75" customHeight="1">
      <c r="A8" s="361">
        <v>3</v>
      </c>
      <c r="B8" s="500" t="s">
        <v>350</v>
      </c>
      <c r="C8" s="501"/>
      <c r="D8" s="501"/>
      <c r="E8" s="501"/>
      <c r="F8" s="501"/>
      <c r="G8" s="501"/>
      <c r="H8" s="501"/>
      <c r="I8" s="501"/>
      <c r="J8" s="501"/>
      <c r="K8" s="501"/>
      <c r="L8" s="501"/>
      <c r="M8" s="501"/>
      <c r="N8" s="362" t="s">
        <v>965</v>
      </c>
    </row>
    <row r="9" spans="1:16" s="363" customFormat="1" ht="15.75" customHeight="1">
      <c r="A9" s="361">
        <v>4</v>
      </c>
      <c r="B9" s="500" t="s">
        <v>351</v>
      </c>
      <c r="C9" s="501"/>
      <c r="D9" s="501"/>
      <c r="E9" s="501"/>
      <c r="F9" s="501"/>
      <c r="G9" s="501"/>
      <c r="H9" s="501"/>
      <c r="I9" s="501"/>
      <c r="J9" s="501"/>
      <c r="K9" s="501"/>
      <c r="L9" s="501"/>
      <c r="M9" s="501"/>
      <c r="N9" s="362" t="s">
        <v>965</v>
      </c>
    </row>
    <row r="10" spans="1:16" s="363" customFormat="1" ht="15.75" customHeight="1">
      <c r="A10" s="361">
        <v>5</v>
      </c>
      <c r="B10" s="500" t="s">
        <v>869</v>
      </c>
      <c r="C10" s="501"/>
      <c r="D10" s="501"/>
      <c r="E10" s="501"/>
      <c r="F10" s="501"/>
      <c r="G10" s="501"/>
      <c r="H10" s="501"/>
      <c r="I10" s="501"/>
      <c r="J10" s="501"/>
      <c r="K10" s="501"/>
      <c r="L10" s="501"/>
      <c r="M10" s="501"/>
      <c r="N10" s="362" t="s">
        <v>965</v>
      </c>
    </row>
    <row r="11" spans="1:16" s="363" customFormat="1" ht="15.75" customHeight="1">
      <c r="A11" s="361">
        <v>6</v>
      </c>
      <c r="B11" s="500" t="s">
        <v>352</v>
      </c>
      <c r="C11" s="501"/>
      <c r="D11" s="501"/>
      <c r="E11" s="501"/>
      <c r="F11" s="501"/>
      <c r="G11" s="501">
        <v>899</v>
      </c>
      <c r="H11" s="501">
        <v>3829</v>
      </c>
      <c r="I11" s="501"/>
      <c r="J11" s="501"/>
      <c r="K11" s="501"/>
      <c r="L11" s="501"/>
      <c r="M11" s="501"/>
      <c r="N11" s="362">
        <v>4728</v>
      </c>
    </row>
    <row r="12" spans="1:16" s="363" customFormat="1" ht="15.75" customHeight="1">
      <c r="A12" s="361">
        <v>7</v>
      </c>
      <c r="B12" s="500" t="s">
        <v>353</v>
      </c>
      <c r="C12" s="501"/>
      <c r="D12" s="501"/>
      <c r="E12" s="501"/>
      <c r="F12" s="501"/>
      <c r="G12" s="501"/>
      <c r="H12" s="501">
        <v>101</v>
      </c>
      <c r="I12" s="501"/>
      <c r="J12" s="501"/>
      <c r="K12" s="501">
        <v>6663</v>
      </c>
      <c r="L12" s="501"/>
      <c r="M12" s="501"/>
      <c r="N12" s="362">
        <v>6764</v>
      </c>
    </row>
    <row r="13" spans="1:16" s="363" customFormat="1" ht="15.75" customHeight="1">
      <c r="A13" s="361">
        <v>8</v>
      </c>
      <c r="B13" s="500" t="s">
        <v>354</v>
      </c>
      <c r="C13" s="501"/>
      <c r="D13" s="501"/>
      <c r="E13" s="501"/>
      <c r="F13" s="501"/>
      <c r="G13" s="501"/>
      <c r="H13" s="501"/>
      <c r="I13" s="501"/>
      <c r="J13" s="501">
        <v>1170</v>
      </c>
      <c r="K13" s="501"/>
      <c r="L13" s="501"/>
      <c r="M13" s="501"/>
      <c r="N13" s="362">
        <v>1170</v>
      </c>
    </row>
    <row r="14" spans="1:16" s="363" customFormat="1" ht="15.75" customHeight="1">
      <c r="A14" s="361">
        <v>9</v>
      </c>
      <c r="B14" s="641" t="s">
        <v>417</v>
      </c>
      <c r="C14" s="501"/>
      <c r="D14" s="501"/>
      <c r="E14" s="501"/>
      <c r="F14" s="501"/>
      <c r="G14" s="501"/>
      <c r="H14" s="501"/>
      <c r="I14" s="501"/>
      <c r="J14" s="501"/>
      <c r="K14" s="501"/>
      <c r="L14" s="501"/>
      <c r="M14" s="501"/>
      <c r="N14" s="362" t="s">
        <v>965</v>
      </c>
    </row>
    <row r="15" spans="1:16" s="363" customFormat="1" ht="15.75" customHeight="1">
      <c r="A15" s="374">
        <v>10</v>
      </c>
      <c r="B15" s="534" t="s">
        <v>393</v>
      </c>
      <c r="C15" s="535"/>
      <c r="D15" s="535"/>
      <c r="E15" s="535"/>
      <c r="F15" s="535"/>
      <c r="G15" s="535"/>
      <c r="H15" s="535"/>
      <c r="I15" s="535"/>
      <c r="J15" s="535"/>
      <c r="K15" s="535"/>
      <c r="L15" s="535"/>
      <c r="M15" s="535"/>
      <c r="N15" s="375" t="s">
        <v>965</v>
      </c>
    </row>
    <row r="16" spans="1:16" s="363" customFormat="1" ht="15.75" customHeight="1">
      <c r="A16" s="536">
        <v>11</v>
      </c>
      <c r="B16" s="537" t="s">
        <v>80</v>
      </c>
      <c r="C16" s="642" t="s">
        <v>965</v>
      </c>
      <c r="D16" s="642" t="s">
        <v>965</v>
      </c>
      <c r="E16" s="642" t="s">
        <v>965</v>
      </c>
      <c r="F16" s="642" t="s">
        <v>965</v>
      </c>
      <c r="G16" s="642">
        <v>899</v>
      </c>
      <c r="H16" s="642">
        <v>3930</v>
      </c>
      <c r="I16" s="642" t="s">
        <v>965</v>
      </c>
      <c r="J16" s="642">
        <v>1170</v>
      </c>
      <c r="K16" s="642">
        <v>6663</v>
      </c>
      <c r="L16" s="642" t="s">
        <v>965</v>
      </c>
      <c r="M16" s="642" t="s">
        <v>965</v>
      </c>
      <c r="N16" s="642">
        <v>12662</v>
      </c>
    </row>
    <row r="17" spans="1:14" ht="15.75" customHeight="1">
      <c r="A17" s="42"/>
      <c r="B17" s="10"/>
      <c r="C17" s="33"/>
      <c r="D17" s="33"/>
      <c r="E17" s="33"/>
      <c r="F17" s="33"/>
      <c r="G17" s="33"/>
      <c r="H17" s="33"/>
      <c r="I17" s="33"/>
      <c r="J17" s="33"/>
      <c r="K17" s="33"/>
      <c r="L17" s="33"/>
      <c r="M17" s="33"/>
      <c r="N17" s="33"/>
    </row>
    <row r="18" spans="1:14" ht="15.75" customHeight="1">
      <c r="B18" s="10"/>
      <c r="C18" s="33"/>
      <c r="D18" s="33"/>
      <c r="E18" s="33"/>
      <c r="F18" s="33"/>
      <c r="G18" s="33"/>
      <c r="H18" s="33"/>
      <c r="I18" s="33"/>
      <c r="J18" s="33"/>
      <c r="K18" s="33"/>
      <c r="L18" s="33"/>
      <c r="M18" s="33"/>
      <c r="N18" s="33"/>
    </row>
    <row r="19" spans="1:14" ht="15.75" customHeight="1">
      <c r="B19" s="10"/>
      <c r="C19" s="33"/>
      <c r="D19" s="33"/>
      <c r="E19" s="33"/>
      <c r="F19" s="33"/>
      <c r="G19" s="33"/>
      <c r="H19" s="33"/>
      <c r="I19" s="33"/>
      <c r="J19" s="33"/>
      <c r="K19" s="33"/>
      <c r="L19" s="33"/>
      <c r="M19" s="33"/>
      <c r="N19" s="33"/>
    </row>
  </sheetData>
  <mergeCells count="2">
    <mergeCell ref="C4:M4"/>
    <mergeCell ref="N4:N5"/>
  </mergeCells>
  <hyperlinks>
    <hyperlink ref="P4" location="Index!A1" display="Index" xr:uid="{00000000-0004-0000-1A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H49"/>
  <sheetViews>
    <sheetView showGridLines="0" workbookViewId="0"/>
  </sheetViews>
  <sheetFormatPr defaultColWidth="8.86328125" defaultRowHeight="11.65"/>
  <cols>
    <col min="1" max="1" width="7.86328125" style="114" customWidth="1"/>
    <col min="2" max="2" width="61" style="112" customWidth="1"/>
    <col min="3" max="4" width="14.1328125" style="112" customWidth="1"/>
    <col min="5" max="5" width="2.265625" style="112" customWidth="1"/>
    <col min="6" max="6" width="14.1328125" style="112" customWidth="1"/>
    <col min="7" max="7" width="3.86328125" style="95" customWidth="1"/>
    <col min="8" max="16384" width="8.86328125" style="95"/>
  </cols>
  <sheetData>
    <row r="1" spans="1:8" ht="15.75" customHeight="1">
      <c r="A1" s="653" t="s">
        <v>82</v>
      </c>
      <c r="B1" s="97"/>
      <c r="C1" s="97"/>
      <c r="D1" s="97"/>
      <c r="E1" s="97"/>
      <c r="F1" s="97"/>
    </row>
    <row r="2" spans="1:8" ht="15.75" customHeight="1">
      <c r="A2" s="98"/>
      <c r="B2" s="97"/>
      <c r="C2" s="97"/>
      <c r="D2" s="97"/>
      <c r="E2" s="97"/>
      <c r="F2" s="97"/>
    </row>
    <row r="3" spans="1:8" ht="15.75" customHeight="1">
      <c r="A3" s="98"/>
      <c r="B3" s="97"/>
      <c r="C3" s="99" t="s">
        <v>45</v>
      </c>
      <c r="D3" s="99" t="s">
        <v>46</v>
      </c>
      <c r="E3" s="99"/>
      <c r="F3" s="99" t="s">
        <v>47</v>
      </c>
    </row>
    <row r="4" spans="1:8" ht="22.5" customHeight="1">
      <c r="A4" s="212"/>
      <c r="B4" s="209"/>
      <c r="C4" s="721" t="s">
        <v>43</v>
      </c>
      <c r="D4" s="721"/>
      <c r="E4" s="560"/>
      <c r="F4" s="719" t="s">
        <v>44</v>
      </c>
      <c r="H4" s="100" t="s">
        <v>285</v>
      </c>
    </row>
    <row r="5" spans="1:8" ht="22.5" customHeight="1">
      <c r="A5" s="212"/>
      <c r="B5" s="209"/>
      <c r="C5" s="722"/>
      <c r="D5" s="722"/>
      <c r="E5" s="560"/>
      <c r="F5" s="720" t="s">
        <v>47</v>
      </c>
    </row>
    <row r="6" spans="1:8" ht="22.5" customHeight="1">
      <c r="A6" s="212" t="s">
        <v>85</v>
      </c>
      <c r="B6" s="209"/>
      <c r="C6" s="210" t="s">
        <v>937</v>
      </c>
      <c r="D6" s="210" t="s">
        <v>938</v>
      </c>
      <c r="E6" s="211"/>
      <c r="F6" s="210" t="s">
        <v>937</v>
      </c>
    </row>
    <row r="7" spans="1:8" ht="15.75" customHeight="1">
      <c r="A7" s="101">
        <v>1</v>
      </c>
      <c r="B7" s="102" t="s">
        <v>48</v>
      </c>
      <c r="C7" s="103">
        <v>731986.67938628234</v>
      </c>
      <c r="D7" s="103">
        <v>709036.52311075386</v>
      </c>
      <c r="E7" s="103"/>
      <c r="F7" s="103">
        <v>58558.934350902586</v>
      </c>
    </row>
    <row r="8" spans="1:8" ht="15.75" customHeight="1">
      <c r="A8" s="101">
        <v>2</v>
      </c>
      <c r="B8" s="104" t="s">
        <v>862</v>
      </c>
      <c r="C8" s="105">
        <v>731986.67938628234</v>
      </c>
      <c r="D8" s="105">
        <v>709036.52311075386</v>
      </c>
      <c r="E8" s="105"/>
      <c r="F8" s="103">
        <v>58558.934350902586</v>
      </c>
    </row>
    <row r="9" spans="1:8" ht="15.75" customHeight="1">
      <c r="A9" s="101">
        <v>3</v>
      </c>
      <c r="B9" s="104" t="s">
        <v>50</v>
      </c>
      <c r="C9" s="105"/>
      <c r="D9" s="105"/>
      <c r="E9" s="105"/>
      <c r="F9" s="105" t="s">
        <v>965</v>
      </c>
    </row>
    <row r="10" spans="1:8" ht="15.75" customHeight="1">
      <c r="A10" s="101">
        <v>4</v>
      </c>
      <c r="B10" s="104" t="s">
        <v>51</v>
      </c>
      <c r="C10" s="105"/>
      <c r="D10" s="105"/>
      <c r="E10" s="105"/>
      <c r="F10" s="105" t="s">
        <v>965</v>
      </c>
    </row>
    <row r="11" spans="1:8" ht="15.75" customHeight="1">
      <c r="A11" s="101" t="s">
        <v>52</v>
      </c>
      <c r="B11" s="104" t="s">
        <v>53</v>
      </c>
      <c r="C11" s="105"/>
      <c r="D11" s="105"/>
      <c r="E11" s="105"/>
      <c r="F11" s="105" t="s">
        <v>965</v>
      </c>
    </row>
    <row r="12" spans="1:8" ht="15.75" customHeight="1">
      <c r="A12" s="101">
        <v>5</v>
      </c>
      <c r="B12" s="104" t="s">
        <v>54</v>
      </c>
      <c r="C12" s="105"/>
      <c r="D12" s="105"/>
      <c r="E12" s="105"/>
      <c r="F12" s="105" t="s">
        <v>965</v>
      </c>
    </row>
    <row r="13" spans="1:8" ht="15.75" customHeight="1">
      <c r="A13" s="101">
        <v>6</v>
      </c>
      <c r="B13" s="102" t="s">
        <v>55</v>
      </c>
      <c r="C13" s="103">
        <v>11078.735442703279</v>
      </c>
      <c r="D13" s="103">
        <v>9675.5408571429543</v>
      </c>
      <c r="E13" s="103"/>
      <c r="F13" s="103">
        <v>886.29883541626236</v>
      </c>
    </row>
    <row r="14" spans="1:8" ht="15.75" customHeight="1">
      <c r="A14" s="101">
        <v>7</v>
      </c>
      <c r="B14" s="104" t="s">
        <v>49</v>
      </c>
      <c r="C14" s="105">
        <v>9370.7945094183597</v>
      </c>
      <c r="D14" s="105">
        <v>7505.0118821263095</v>
      </c>
      <c r="E14" s="105"/>
      <c r="F14" s="103">
        <v>749.6635607534688</v>
      </c>
    </row>
    <row r="15" spans="1:8" ht="15.75" customHeight="1">
      <c r="A15" s="101">
        <v>8</v>
      </c>
      <c r="B15" s="104" t="s">
        <v>56</v>
      </c>
      <c r="C15" s="105"/>
      <c r="D15" s="105"/>
      <c r="E15" s="105"/>
      <c r="F15" s="105" t="s">
        <v>965</v>
      </c>
    </row>
    <row r="16" spans="1:8" ht="15.75" customHeight="1">
      <c r="A16" s="101" t="s">
        <v>57</v>
      </c>
      <c r="B16" s="104" t="s">
        <v>58</v>
      </c>
      <c r="C16" s="105"/>
      <c r="D16" s="105"/>
      <c r="E16" s="105"/>
      <c r="F16" s="105" t="s">
        <v>965</v>
      </c>
    </row>
    <row r="17" spans="1:6" ht="15.75" customHeight="1">
      <c r="A17" s="101" t="s">
        <v>59</v>
      </c>
      <c r="B17" s="104" t="s">
        <v>60</v>
      </c>
      <c r="C17" s="105">
        <v>1707.9409332849191</v>
      </c>
      <c r="D17" s="105">
        <v>2170.5289750166439</v>
      </c>
      <c r="E17" s="105"/>
      <c r="F17" s="103">
        <v>136.63527466279353</v>
      </c>
    </row>
    <row r="18" spans="1:6" ht="15.75" customHeight="1">
      <c r="A18" s="101">
        <v>9</v>
      </c>
      <c r="B18" s="104" t="s">
        <v>61</v>
      </c>
      <c r="C18" s="105"/>
      <c r="D18" s="105"/>
      <c r="E18" s="105"/>
      <c r="F18" s="105" t="s">
        <v>965</v>
      </c>
    </row>
    <row r="19" spans="1:6" ht="15.75" customHeight="1">
      <c r="A19" s="101">
        <v>10</v>
      </c>
      <c r="B19" s="102" t="s">
        <v>62</v>
      </c>
      <c r="C19" s="425"/>
      <c r="D19" s="425"/>
      <c r="E19" s="425"/>
      <c r="F19" s="425" t="s">
        <v>965</v>
      </c>
    </row>
    <row r="20" spans="1:6" ht="15.75" customHeight="1">
      <c r="A20" s="101">
        <v>11</v>
      </c>
      <c r="B20" s="102" t="s">
        <v>62</v>
      </c>
      <c r="C20" s="425"/>
      <c r="D20" s="425"/>
      <c r="E20" s="425"/>
      <c r="F20" s="425" t="s">
        <v>965</v>
      </c>
    </row>
    <row r="21" spans="1:6" ht="15.75" customHeight="1">
      <c r="A21" s="101">
        <v>12</v>
      </c>
      <c r="B21" s="102" t="s">
        <v>62</v>
      </c>
      <c r="C21" s="425"/>
      <c r="D21" s="425"/>
      <c r="E21" s="425"/>
      <c r="F21" s="425" t="s">
        <v>965</v>
      </c>
    </row>
    <row r="22" spans="1:6" ht="15.75" customHeight="1">
      <c r="A22" s="101">
        <v>13</v>
      </c>
      <c r="B22" s="102" t="s">
        <v>62</v>
      </c>
      <c r="C22" s="425"/>
      <c r="D22" s="425"/>
      <c r="E22" s="425"/>
      <c r="F22" s="425" t="s">
        <v>965</v>
      </c>
    </row>
    <row r="23" spans="1:6" ht="15.75" customHeight="1">
      <c r="A23" s="101">
        <v>14</v>
      </c>
      <c r="B23" s="102" t="s">
        <v>62</v>
      </c>
      <c r="C23" s="425"/>
      <c r="D23" s="425"/>
      <c r="E23" s="425"/>
      <c r="F23" s="425" t="s">
        <v>965</v>
      </c>
    </row>
    <row r="24" spans="1:6" ht="15.75" customHeight="1">
      <c r="A24" s="101">
        <v>15</v>
      </c>
      <c r="B24" s="102" t="s">
        <v>63</v>
      </c>
      <c r="C24" s="103"/>
      <c r="D24" s="103"/>
      <c r="E24" s="103"/>
      <c r="F24" s="103" t="s">
        <v>965</v>
      </c>
    </row>
    <row r="25" spans="1:6" ht="15.75" customHeight="1">
      <c r="A25" s="101">
        <v>16</v>
      </c>
      <c r="B25" s="102" t="s">
        <v>863</v>
      </c>
      <c r="C25" s="103"/>
      <c r="D25" s="103"/>
      <c r="E25" s="103"/>
      <c r="F25" s="103" t="s">
        <v>965</v>
      </c>
    </row>
    <row r="26" spans="1:6" ht="15.75" customHeight="1">
      <c r="A26" s="101">
        <v>17</v>
      </c>
      <c r="B26" s="104" t="s">
        <v>64</v>
      </c>
      <c r="C26" s="105"/>
      <c r="D26" s="105"/>
      <c r="E26" s="105"/>
      <c r="F26" s="105" t="s">
        <v>965</v>
      </c>
    </row>
    <row r="27" spans="1:6" ht="15.75" customHeight="1">
      <c r="A27" s="101">
        <v>18</v>
      </c>
      <c r="B27" s="104" t="s">
        <v>65</v>
      </c>
      <c r="C27" s="105"/>
      <c r="D27" s="105"/>
      <c r="E27" s="105"/>
      <c r="F27" s="105" t="s">
        <v>965</v>
      </c>
    </row>
    <row r="28" spans="1:6" ht="15.75" customHeight="1">
      <c r="A28" s="101">
        <v>19</v>
      </c>
      <c r="B28" s="104" t="s">
        <v>66</v>
      </c>
      <c r="C28" s="105"/>
      <c r="D28" s="105"/>
      <c r="E28" s="105"/>
      <c r="F28" s="105" t="s">
        <v>965</v>
      </c>
    </row>
    <row r="29" spans="1:6" ht="15.75" customHeight="1">
      <c r="A29" s="101" t="s">
        <v>67</v>
      </c>
      <c r="B29" s="104" t="s">
        <v>68</v>
      </c>
      <c r="C29" s="105"/>
      <c r="D29" s="105"/>
      <c r="E29" s="105"/>
      <c r="F29" s="105" t="s">
        <v>965</v>
      </c>
    </row>
    <row r="30" spans="1:6" ht="15.75" customHeight="1">
      <c r="A30" s="101">
        <v>20</v>
      </c>
      <c r="B30" s="102" t="s">
        <v>69</v>
      </c>
      <c r="C30" s="103">
        <v>19939.955889333392</v>
      </c>
      <c r="D30" s="103">
        <v>27400.417213453293</v>
      </c>
      <c r="E30" s="103"/>
      <c r="F30" s="103">
        <v>1595.1964711466715</v>
      </c>
    </row>
    <row r="31" spans="1:6" ht="15.75" customHeight="1">
      <c r="A31" s="101">
        <v>21</v>
      </c>
      <c r="B31" s="104" t="s">
        <v>862</v>
      </c>
      <c r="C31" s="105">
        <v>19939.955889333392</v>
      </c>
      <c r="D31" s="105">
        <v>27400.417213453293</v>
      </c>
      <c r="E31" s="105"/>
      <c r="F31" s="103">
        <v>1595.1964711466715</v>
      </c>
    </row>
    <row r="32" spans="1:6" ht="15.75" customHeight="1">
      <c r="A32" s="101">
        <v>22</v>
      </c>
      <c r="B32" s="104" t="s">
        <v>70</v>
      </c>
      <c r="C32" s="105"/>
      <c r="D32" s="105"/>
      <c r="E32" s="105"/>
      <c r="F32" s="105" t="s">
        <v>965</v>
      </c>
    </row>
    <row r="33" spans="1:6" ht="15.75" customHeight="1">
      <c r="A33" s="101" t="s">
        <v>71</v>
      </c>
      <c r="B33" s="102" t="s">
        <v>72</v>
      </c>
      <c r="C33" s="95"/>
      <c r="D33" s="95"/>
      <c r="E33" s="95"/>
      <c r="F33" s="95" t="s">
        <v>965</v>
      </c>
    </row>
    <row r="34" spans="1:6" ht="15.75" customHeight="1">
      <c r="A34" s="101">
        <v>23</v>
      </c>
      <c r="B34" s="102" t="s">
        <v>73</v>
      </c>
      <c r="C34" s="106">
        <v>84669.976317658773</v>
      </c>
      <c r="D34" s="106">
        <v>96084.812342158766</v>
      </c>
      <c r="E34" s="106"/>
      <c r="F34" s="103">
        <v>6773.5981054127024</v>
      </c>
    </row>
    <row r="35" spans="1:6" ht="15.75" customHeight="1">
      <c r="A35" s="101" t="s">
        <v>74</v>
      </c>
      <c r="B35" s="102" t="s">
        <v>75</v>
      </c>
      <c r="C35" s="105"/>
      <c r="D35" s="105"/>
      <c r="E35" s="105"/>
      <c r="F35" s="105" t="s">
        <v>965</v>
      </c>
    </row>
    <row r="36" spans="1:6" ht="15.75" customHeight="1">
      <c r="A36" s="101" t="s">
        <v>76</v>
      </c>
      <c r="B36" s="102" t="s">
        <v>77</v>
      </c>
      <c r="C36" s="105">
        <v>84669.976317658773</v>
      </c>
      <c r="D36" s="105">
        <v>96084.812342158766</v>
      </c>
      <c r="E36" s="105"/>
      <c r="F36" s="103">
        <v>6773.5981054127024</v>
      </c>
    </row>
    <row r="37" spans="1:6" ht="15.75" customHeight="1">
      <c r="A37" s="101" t="s">
        <v>78</v>
      </c>
      <c r="B37" s="102" t="s">
        <v>79</v>
      </c>
      <c r="C37" s="105"/>
      <c r="D37" s="105"/>
      <c r="E37" s="105"/>
      <c r="F37" s="105" t="s">
        <v>965</v>
      </c>
    </row>
    <row r="38" spans="1:6" ht="15.75" customHeight="1">
      <c r="A38" s="101">
        <v>24</v>
      </c>
      <c r="B38" s="102" t="s">
        <v>81</v>
      </c>
      <c r="C38" s="103">
        <v>24499.023590000001</v>
      </c>
      <c r="D38" s="103">
        <v>28479.543095000001</v>
      </c>
      <c r="E38" s="105"/>
      <c r="F38" s="103">
        <v>1959.9218872000001</v>
      </c>
    </row>
    <row r="39" spans="1:6" ht="15.75" customHeight="1">
      <c r="A39" s="101">
        <v>25</v>
      </c>
      <c r="B39" s="102" t="s">
        <v>62</v>
      </c>
      <c r="C39" s="425"/>
      <c r="D39" s="425"/>
      <c r="E39" s="425"/>
      <c r="F39" s="425" t="s">
        <v>965</v>
      </c>
    </row>
    <row r="40" spans="1:6" ht="15.75" customHeight="1">
      <c r="A40" s="101">
        <v>26</v>
      </c>
      <c r="B40" s="102" t="s">
        <v>62</v>
      </c>
      <c r="C40" s="425"/>
      <c r="D40" s="425"/>
      <c r="E40" s="425"/>
      <c r="F40" s="425" t="s">
        <v>965</v>
      </c>
    </row>
    <row r="41" spans="1:6" ht="15.75" customHeight="1">
      <c r="A41" s="101">
        <v>27</v>
      </c>
      <c r="B41" s="102" t="s">
        <v>62</v>
      </c>
      <c r="C41" s="425"/>
      <c r="D41" s="425"/>
      <c r="E41" s="425"/>
      <c r="F41" s="425" t="s">
        <v>965</v>
      </c>
    </row>
    <row r="42" spans="1:6" ht="15.75" customHeight="1">
      <c r="A42" s="115">
        <v>28</v>
      </c>
      <c r="B42" s="107" t="s">
        <v>62</v>
      </c>
      <c r="C42" s="425"/>
      <c r="D42" s="425"/>
      <c r="E42" s="425"/>
      <c r="F42" s="425" t="s">
        <v>965</v>
      </c>
    </row>
    <row r="43" spans="1:6" ht="15.75" customHeight="1">
      <c r="A43" s="116">
        <v>29</v>
      </c>
      <c r="B43" s="108" t="s">
        <v>80</v>
      </c>
      <c r="C43" s="109">
        <v>872174.37062597775</v>
      </c>
      <c r="D43" s="109">
        <v>870676.83661850891</v>
      </c>
      <c r="E43" s="110"/>
      <c r="F43" s="109">
        <v>69773.949650078226</v>
      </c>
    </row>
    <row r="44" spans="1:6">
      <c r="A44" s="111"/>
      <c r="E44" s="113"/>
      <c r="F44" s="113"/>
    </row>
    <row r="45" spans="1:6">
      <c r="B45" s="114"/>
      <c r="C45" s="114"/>
      <c r="D45" s="114"/>
      <c r="E45" s="114"/>
      <c r="F45" s="114"/>
    </row>
    <row r="46" spans="1:6" ht="12.75" customHeight="1">
      <c r="B46" s="114"/>
      <c r="C46" s="114"/>
      <c r="D46" s="114"/>
      <c r="E46" s="114"/>
      <c r="F46" s="114"/>
    </row>
    <row r="47" spans="1:6" ht="12.75" customHeight="1">
      <c r="B47" s="114"/>
      <c r="C47" s="114"/>
      <c r="D47" s="114"/>
      <c r="E47" s="114"/>
      <c r="F47" s="114"/>
    </row>
    <row r="48" spans="1:6" ht="12.75" customHeight="1">
      <c r="B48" s="114"/>
      <c r="C48" s="114"/>
      <c r="D48" s="114"/>
      <c r="E48" s="114"/>
      <c r="F48" s="114"/>
    </row>
    <row r="49" spans="2:3" ht="12.75" customHeight="1">
      <c r="B49" s="114"/>
      <c r="C49" s="114"/>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249977111117893"/>
  </sheetPr>
  <dimension ref="A1:O18"/>
  <sheetViews>
    <sheetView showGridLines="0" workbookViewId="0"/>
  </sheetViews>
  <sheetFormatPr defaultColWidth="9.265625" defaultRowHeight="15.75" customHeight="1"/>
  <cols>
    <col min="1" max="1" width="3.73046875" style="41" customWidth="1"/>
    <col min="2" max="2" width="25" style="41" customWidth="1"/>
    <col min="3" max="3" width="13.59765625" style="46" customWidth="1"/>
    <col min="4" max="4" width="13.59765625" style="41" customWidth="1"/>
    <col min="5" max="5" width="1.3984375" style="41" customWidth="1"/>
    <col min="6" max="7" width="13.59765625" style="41" customWidth="1"/>
    <col min="8" max="8" width="1.3984375" style="41" customWidth="1"/>
    <col min="9" max="10" width="14.265625" style="41" customWidth="1"/>
    <col min="11" max="11" width="1.73046875" style="41" customWidth="1"/>
    <col min="12" max="12" width="14.265625" style="41" customWidth="1"/>
    <col min="13" max="13" width="13.59765625" style="41" customWidth="1"/>
    <col min="14" max="14" width="3.59765625" style="41" customWidth="1"/>
    <col min="15" max="15" width="8.59765625" style="41" customWidth="1"/>
    <col min="16" max="16384" width="9.265625" style="41"/>
  </cols>
  <sheetData>
    <row r="1" spans="1:15" ht="15.75" customHeight="1">
      <c r="A1" s="15" t="s">
        <v>431</v>
      </c>
      <c r="B1" s="15"/>
      <c r="C1" s="30"/>
      <c r="D1" s="10"/>
    </row>
    <row r="2" spans="1:15" s="499" customFormat="1" ht="15.75" customHeight="1">
      <c r="A2" s="354"/>
      <c r="B2" s="354"/>
      <c r="C2" s="356"/>
      <c r="D2" s="355"/>
    </row>
    <row r="3" spans="1:15" s="499" customFormat="1" ht="15.75" customHeight="1">
      <c r="C3" s="356" t="s">
        <v>45</v>
      </c>
      <c r="D3" s="356" t="s">
        <v>46</v>
      </c>
      <c r="E3" s="538"/>
      <c r="F3" s="538" t="s">
        <v>47</v>
      </c>
      <c r="G3" s="538" t="s">
        <v>86</v>
      </c>
      <c r="H3" s="538"/>
      <c r="I3" s="538" t="s">
        <v>87</v>
      </c>
      <c r="J3" s="538" t="s">
        <v>297</v>
      </c>
      <c r="K3" s="538"/>
      <c r="L3" s="538" t="s">
        <v>263</v>
      </c>
      <c r="M3" s="538" t="s">
        <v>293</v>
      </c>
    </row>
    <row r="4" spans="1:15" s="499" customFormat="1" ht="16.5" customHeight="1">
      <c r="A4" s="541" t="s">
        <v>939</v>
      </c>
      <c r="B4" s="541"/>
      <c r="C4" s="738" t="s">
        <v>418</v>
      </c>
      <c r="D4" s="738"/>
      <c r="E4" s="838"/>
      <c r="F4" s="738"/>
      <c r="G4" s="738"/>
      <c r="H4" s="542"/>
      <c r="I4" s="739" t="s">
        <v>419</v>
      </c>
      <c r="J4" s="739"/>
      <c r="K4" s="739"/>
      <c r="L4" s="739"/>
      <c r="M4" s="739"/>
      <c r="O4" s="96" t="s">
        <v>285</v>
      </c>
    </row>
    <row r="5" spans="1:15" s="499" customFormat="1" ht="24" customHeight="1">
      <c r="A5" s="542"/>
      <c r="B5" s="542"/>
      <c r="C5" s="778" t="s">
        <v>420</v>
      </c>
      <c r="D5" s="778"/>
      <c r="E5" s="342"/>
      <c r="F5" s="778" t="s">
        <v>421</v>
      </c>
      <c r="G5" s="778"/>
      <c r="H5" s="343"/>
      <c r="I5" s="778" t="s">
        <v>422</v>
      </c>
      <c r="J5" s="778"/>
      <c r="K5" s="343"/>
      <c r="L5" s="778" t="s">
        <v>432</v>
      </c>
      <c r="M5" s="778"/>
    </row>
    <row r="6" spans="1:15" s="499" customFormat="1" ht="16.5" customHeight="1">
      <c r="A6" s="339"/>
      <c r="B6" s="339" t="s">
        <v>433</v>
      </c>
      <c r="C6" s="543" t="s">
        <v>423</v>
      </c>
      <c r="D6" s="543" t="s">
        <v>424</v>
      </c>
      <c r="E6" s="543"/>
      <c r="F6" s="543" t="s">
        <v>423</v>
      </c>
      <c r="G6" s="543" t="s">
        <v>424</v>
      </c>
      <c r="H6" s="543"/>
      <c r="I6" s="543" t="s">
        <v>423</v>
      </c>
      <c r="J6" s="543" t="s">
        <v>424</v>
      </c>
      <c r="K6" s="543"/>
      <c r="L6" s="543" t="s">
        <v>423</v>
      </c>
      <c r="M6" s="543" t="s">
        <v>424</v>
      </c>
    </row>
    <row r="7" spans="1:15" s="363" customFormat="1" ht="15.75" customHeight="1">
      <c r="A7" s="547">
        <v>1</v>
      </c>
      <c r="B7" s="500" t="s">
        <v>425</v>
      </c>
      <c r="C7" s="362"/>
      <c r="D7" s="362">
        <v>5381</v>
      </c>
      <c r="E7" s="362"/>
      <c r="F7" s="362"/>
      <c r="G7" s="362"/>
      <c r="H7" s="362"/>
      <c r="J7" s="362"/>
      <c r="K7" s="362"/>
      <c r="L7" s="362"/>
      <c r="M7" s="362"/>
    </row>
    <row r="8" spans="1:15" s="363" customFormat="1" ht="15.75" customHeight="1">
      <c r="A8" s="547">
        <v>2</v>
      </c>
      <c r="B8" s="500" t="s">
        <v>426</v>
      </c>
      <c r="C8" s="362"/>
      <c r="D8" s="362">
        <v>790</v>
      </c>
      <c r="E8" s="362"/>
      <c r="F8" s="362"/>
      <c r="G8" s="362">
        <v>6949</v>
      </c>
      <c r="H8" s="362"/>
      <c r="J8" s="362"/>
      <c r="K8" s="362"/>
      <c r="L8" s="362"/>
      <c r="M8" s="362"/>
    </row>
    <row r="9" spans="1:15" s="363" customFormat="1" ht="15.75" customHeight="1">
      <c r="A9" s="547">
        <v>3</v>
      </c>
      <c r="B9" s="500" t="s">
        <v>427</v>
      </c>
      <c r="C9" s="362"/>
      <c r="D9" s="362">
        <v>335</v>
      </c>
      <c r="E9" s="362"/>
      <c r="F9" s="362"/>
      <c r="G9" s="362"/>
      <c r="H9" s="362"/>
      <c r="J9" s="362">
        <v>589</v>
      </c>
      <c r="K9" s="362"/>
      <c r="L9" s="362"/>
      <c r="M9" s="362">
        <v>2756</v>
      </c>
    </row>
    <row r="10" spans="1:15" s="363" customFormat="1" ht="15.75" customHeight="1">
      <c r="A10" s="547">
        <v>4</v>
      </c>
      <c r="B10" s="500" t="s">
        <v>428</v>
      </c>
      <c r="C10" s="362"/>
      <c r="D10" s="362">
        <v>0</v>
      </c>
      <c r="E10" s="362"/>
      <c r="F10" s="362"/>
      <c r="G10" s="362"/>
      <c r="H10" s="362"/>
      <c r="J10" s="362"/>
      <c r="K10" s="362"/>
      <c r="L10" s="362"/>
      <c r="M10" s="362"/>
    </row>
    <row r="11" spans="1:15" s="363" customFormat="1" ht="15.75" customHeight="1">
      <c r="A11" s="547">
        <v>5</v>
      </c>
      <c r="B11" s="500" t="s">
        <v>834</v>
      </c>
      <c r="C11" s="362"/>
      <c r="D11" s="362">
        <v>208</v>
      </c>
      <c r="E11" s="362"/>
      <c r="F11" s="362"/>
      <c r="G11" s="362"/>
      <c r="H11" s="362"/>
      <c r="J11" s="362"/>
      <c r="K11" s="362"/>
      <c r="L11" s="362"/>
      <c r="M11" s="362"/>
    </row>
    <row r="12" spans="1:15" s="363" customFormat="1" ht="15.75" customHeight="1">
      <c r="A12" s="547">
        <v>6</v>
      </c>
      <c r="B12" s="500" t="s">
        <v>352</v>
      </c>
      <c r="C12" s="362"/>
      <c r="D12" s="362">
        <v>847</v>
      </c>
      <c r="E12" s="362"/>
      <c r="F12" s="362"/>
      <c r="G12" s="362"/>
      <c r="H12" s="362"/>
      <c r="J12" s="362">
        <v>10065</v>
      </c>
      <c r="K12" s="362"/>
      <c r="L12" s="362"/>
      <c r="M12" s="362">
        <v>15559</v>
      </c>
    </row>
    <row r="13" spans="1:15" s="363" customFormat="1" ht="15.75" customHeight="1">
      <c r="A13" s="547">
        <v>7</v>
      </c>
      <c r="B13" s="500" t="s">
        <v>434</v>
      </c>
      <c r="C13" s="362"/>
      <c r="D13" s="362">
        <v>589</v>
      </c>
      <c r="E13" s="362"/>
      <c r="F13" s="362"/>
      <c r="G13" s="362"/>
      <c r="H13" s="362"/>
      <c r="J13" s="362"/>
      <c r="K13" s="362"/>
      <c r="L13" s="362"/>
      <c r="M13" s="362"/>
    </row>
    <row r="14" spans="1:15" s="363" customFormat="1" ht="15.75" customHeight="1">
      <c r="A14" s="547">
        <v>8</v>
      </c>
      <c r="B14" s="500" t="s">
        <v>429</v>
      </c>
      <c r="C14" s="362"/>
      <c r="D14" s="362">
        <v>11419</v>
      </c>
      <c r="E14" s="362"/>
      <c r="F14" s="362"/>
      <c r="G14" s="362"/>
      <c r="H14" s="362"/>
      <c r="J14" s="362"/>
      <c r="K14" s="362"/>
      <c r="L14" s="362"/>
      <c r="M14" s="362"/>
    </row>
    <row r="15" spans="1:15" s="500" customFormat="1" ht="15.75" customHeight="1">
      <c r="A15" s="639">
        <v>9</v>
      </c>
      <c r="B15" s="534" t="s">
        <v>430</v>
      </c>
      <c r="C15" s="375"/>
      <c r="D15" s="375">
        <v>144</v>
      </c>
      <c r="E15" s="375"/>
      <c r="F15" s="375"/>
      <c r="G15" s="375"/>
      <c r="H15" s="375"/>
      <c r="I15" s="534"/>
      <c r="J15" s="375"/>
      <c r="K15" s="375"/>
      <c r="L15" s="375"/>
      <c r="M15" s="375"/>
    </row>
    <row r="16" spans="1:15" s="500" customFormat="1" ht="15.75" customHeight="1">
      <c r="A16" s="640">
        <v>10</v>
      </c>
      <c r="B16" s="537" t="s">
        <v>80</v>
      </c>
      <c r="C16" s="379"/>
      <c r="D16" s="379">
        <v>19713</v>
      </c>
      <c r="E16" s="379"/>
      <c r="F16" s="379"/>
      <c r="G16" s="379">
        <v>6949</v>
      </c>
      <c r="H16" s="379"/>
      <c r="I16" s="379"/>
      <c r="J16" s="379">
        <v>10654</v>
      </c>
      <c r="K16" s="379"/>
      <c r="L16" s="379"/>
      <c r="M16" s="379">
        <v>18315</v>
      </c>
    </row>
    <row r="17" spans="3:13" ht="15.75" customHeight="1">
      <c r="C17" s="33"/>
      <c r="D17" s="33"/>
      <c r="E17" s="33"/>
      <c r="F17" s="33"/>
      <c r="G17" s="33"/>
      <c r="H17" s="33"/>
      <c r="I17" s="33"/>
      <c r="J17" s="33"/>
      <c r="K17" s="33"/>
      <c r="L17" s="33"/>
      <c r="M17" s="45"/>
    </row>
    <row r="18" spans="3:13" ht="15.75" customHeight="1">
      <c r="C18" s="33"/>
      <c r="D18" s="33"/>
      <c r="E18" s="33"/>
      <c r="F18" s="33"/>
      <c r="G18" s="33"/>
      <c r="H18" s="33"/>
      <c r="I18" s="33"/>
      <c r="J18" s="33"/>
      <c r="K18" s="33"/>
      <c r="L18" s="33"/>
      <c r="M18" s="45"/>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249977111117893"/>
  </sheetPr>
  <dimension ref="A1:F21"/>
  <sheetViews>
    <sheetView showGridLines="0" workbookViewId="0"/>
  </sheetViews>
  <sheetFormatPr defaultColWidth="9.265625" defaultRowHeight="15.75" customHeight="1"/>
  <cols>
    <col min="1" max="1" width="5" style="41" customWidth="1"/>
    <col min="2" max="2" width="42.265625" style="41" customWidth="1"/>
    <col min="3" max="3" width="16.3984375" style="46" customWidth="1"/>
    <col min="4" max="4" width="13.59765625" style="41" customWidth="1"/>
    <col min="5" max="5" width="3.265625" style="41" customWidth="1"/>
    <col min="6" max="6" width="8.59765625" style="41" customWidth="1"/>
    <col min="7" max="16384" width="9.265625" style="41"/>
  </cols>
  <sheetData>
    <row r="1" spans="1:6" ht="15.75" customHeight="1">
      <c r="A1" s="15" t="s">
        <v>711</v>
      </c>
      <c r="C1" s="30"/>
      <c r="D1" s="10"/>
    </row>
    <row r="2" spans="1:6" s="499" customFormat="1" ht="15.75" customHeight="1">
      <c r="A2" s="544"/>
      <c r="B2" s="354"/>
      <c r="C2" s="356"/>
      <c r="D2" s="355"/>
    </row>
    <row r="3" spans="1:6" s="499" customFormat="1" ht="15.75" customHeight="1">
      <c r="B3" s="355"/>
      <c r="C3" s="356" t="s">
        <v>45</v>
      </c>
      <c r="D3" s="356" t="s">
        <v>46</v>
      </c>
    </row>
    <row r="4" spans="1:6" s="499" customFormat="1" ht="15.75" customHeight="1">
      <c r="A4" s="341"/>
      <c r="B4" s="341"/>
      <c r="C4" s="839" t="s">
        <v>699</v>
      </c>
      <c r="D4" s="832" t="s">
        <v>700</v>
      </c>
      <c r="F4" s="96" t="s">
        <v>285</v>
      </c>
    </row>
    <row r="5" spans="1:6" s="355" customFormat="1" ht="15.75" customHeight="1">
      <c r="A5" s="339" t="s">
        <v>939</v>
      </c>
      <c r="B5" s="339"/>
      <c r="C5" s="840"/>
      <c r="D5" s="745"/>
    </row>
    <row r="6" spans="1:6" s="363" customFormat="1" ht="15.75" customHeight="1">
      <c r="A6" s="361"/>
      <c r="B6" s="545" t="s">
        <v>701</v>
      </c>
      <c r="C6" s="501"/>
      <c r="D6" s="362"/>
    </row>
    <row r="7" spans="1:6" s="363" customFormat="1" ht="15.75" customHeight="1">
      <c r="A7" s="361">
        <v>1</v>
      </c>
      <c r="B7" s="500" t="s">
        <v>702</v>
      </c>
      <c r="C7" s="501"/>
      <c r="D7" s="362"/>
    </row>
    <row r="8" spans="1:6" s="363" customFormat="1" ht="15.75" customHeight="1">
      <c r="A8" s="361">
        <v>2</v>
      </c>
      <c r="B8" s="500" t="s">
        <v>703</v>
      </c>
      <c r="C8" s="501"/>
      <c r="D8" s="362"/>
    </row>
    <row r="9" spans="1:6" s="363" customFormat="1" ht="15.75" customHeight="1">
      <c r="A9" s="361">
        <v>3</v>
      </c>
      <c r="B9" s="500" t="s">
        <v>704</v>
      </c>
      <c r="C9" s="501"/>
      <c r="D9" s="362"/>
    </row>
    <row r="10" spans="1:6" s="363" customFormat="1" ht="15.75" customHeight="1">
      <c r="A10" s="361">
        <v>4</v>
      </c>
      <c r="B10" s="500" t="s">
        <v>705</v>
      </c>
      <c r="C10" s="501"/>
      <c r="D10" s="362"/>
    </row>
    <row r="11" spans="1:6" s="363" customFormat="1" ht="15.75" customHeight="1">
      <c r="A11" s="374">
        <v>5</v>
      </c>
      <c r="B11" s="534" t="s">
        <v>706</v>
      </c>
      <c r="C11" s="535"/>
      <c r="D11" s="375"/>
    </row>
    <row r="12" spans="1:6" s="363" customFormat="1" ht="15.75" customHeight="1">
      <c r="A12" s="536">
        <v>6</v>
      </c>
      <c r="B12" s="537" t="s">
        <v>707</v>
      </c>
      <c r="C12" s="379">
        <v>0</v>
      </c>
      <c r="D12" s="379">
        <v>0</v>
      </c>
    </row>
    <row r="13" spans="1:6" s="363" customFormat="1" ht="15.75" customHeight="1">
      <c r="A13" s="546"/>
      <c r="B13" s="545" t="s">
        <v>708</v>
      </c>
      <c r="C13" s="377"/>
      <c r="D13" s="377"/>
    </row>
    <row r="14" spans="1:6" s="363" customFormat="1" ht="15.75" customHeight="1">
      <c r="A14" s="361">
        <v>7</v>
      </c>
      <c r="B14" s="500" t="s">
        <v>709</v>
      </c>
      <c r="C14" s="501"/>
      <c r="D14" s="362"/>
    </row>
    <row r="15" spans="1:6" s="363" customFormat="1" ht="15.75" customHeight="1">
      <c r="A15" s="361">
        <v>8</v>
      </c>
      <c r="B15" s="500" t="s">
        <v>710</v>
      </c>
      <c r="C15" s="501"/>
      <c r="D15" s="362"/>
    </row>
    <row r="16" spans="1:6" s="10" customFormat="1" ht="15.75" customHeight="1">
      <c r="C16" s="33"/>
      <c r="D16" s="33"/>
    </row>
    <row r="17" spans="2:4" ht="15.75" customHeight="1">
      <c r="B17" s="10"/>
      <c r="C17" s="33"/>
      <c r="D17" s="33"/>
    </row>
    <row r="18" spans="2:4" ht="15.75" customHeight="1">
      <c r="B18" s="10"/>
      <c r="C18" s="33"/>
      <c r="D18" s="33"/>
    </row>
    <row r="19" spans="2:4" ht="15.75" customHeight="1">
      <c r="B19" s="10"/>
      <c r="C19" s="33"/>
      <c r="D19" s="33"/>
    </row>
    <row r="20" spans="2:4" ht="15.75" customHeight="1">
      <c r="B20" s="10"/>
      <c r="C20" s="33"/>
      <c r="D20" s="33"/>
    </row>
    <row r="21" spans="2:4" ht="15.75" customHeight="1">
      <c r="B21" s="10"/>
      <c r="C21" s="33"/>
      <c r="D21" s="33"/>
    </row>
  </sheetData>
  <mergeCells count="2">
    <mergeCell ref="C4:C5"/>
    <mergeCell ref="D4:D5"/>
  </mergeCells>
  <hyperlinks>
    <hyperlink ref="F4" location="Index!A1" display="Index" xr:uid="{DA0B81F9-515B-44EB-BC0D-D87C5CC8C16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249977111117893"/>
  </sheetPr>
  <dimension ref="A1:G74"/>
  <sheetViews>
    <sheetView showGridLines="0" workbookViewId="0"/>
  </sheetViews>
  <sheetFormatPr defaultColWidth="9.265625" defaultRowHeight="13.5"/>
  <cols>
    <col min="1" max="1" width="5" style="49" customWidth="1"/>
    <col min="2" max="2" width="1.73046875" style="49" customWidth="1"/>
    <col min="3" max="3" width="40.265625" style="49" customWidth="1"/>
    <col min="4" max="4" width="16.59765625" style="49" customWidth="1"/>
    <col min="5" max="5" width="4" style="49" customWidth="1"/>
    <col min="6" max="6" width="8.59765625" style="49" customWidth="1"/>
    <col min="7" max="16384" width="9.265625" style="49"/>
  </cols>
  <sheetData>
    <row r="1" spans="1:7" s="41" customFormat="1" ht="13.15">
      <c r="A1" s="15" t="s">
        <v>547</v>
      </c>
      <c r="C1" s="15"/>
      <c r="D1" s="15"/>
    </row>
    <row r="2" spans="1:7" s="499" customFormat="1" ht="11.65">
      <c r="B2" s="354"/>
      <c r="C2" s="354"/>
      <c r="D2" s="354"/>
    </row>
    <row r="3" spans="1:7" s="499" customFormat="1" ht="15" customHeight="1">
      <c r="B3" s="415"/>
      <c r="C3" s="415"/>
      <c r="D3" s="356" t="s">
        <v>45</v>
      </c>
    </row>
    <row r="4" spans="1:7" s="499" customFormat="1" ht="15.75" customHeight="1">
      <c r="A4" s="341"/>
      <c r="B4" s="341"/>
      <c r="C4" s="341"/>
      <c r="D4" s="341"/>
      <c r="F4" s="96" t="s">
        <v>285</v>
      </c>
    </row>
    <row r="5" spans="1:7" s="499" customFormat="1" ht="17.25" customHeight="1">
      <c r="A5" s="339" t="s">
        <v>939</v>
      </c>
      <c r="B5" s="551"/>
      <c r="C5" s="551"/>
      <c r="D5" s="552" t="s">
        <v>83</v>
      </c>
    </row>
    <row r="6" spans="1:7" s="500" customFormat="1" ht="15.75" customHeight="1">
      <c r="A6" s="547"/>
      <c r="B6" s="548" t="s">
        <v>539</v>
      </c>
      <c r="C6" s="548"/>
    </row>
    <row r="7" spans="1:7" s="455" customFormat="1" ht="15.75" customHeight="1">
      <c r="A7" s="361">
        <v>1</v>
      </c>
      <c r="B7" s="500"/>
      <c r="C7" s="500" t="s">
        <v>540</v>
      </c>
      <c r="D7" s="549">
        <v>6214</v>
      </c>
      <c r="E7" s="500"/>
      <c r="F7" s="500"/>
      <c r="G7" s="550"/>
    </row>
    <row r="8" spans="1:7" s="455" customFormat="1" ht="15.75" customHeight="1">
      <c r="A8" s="361">
        <v>2</v>
      </c>
      <c r="B8" s="500"/>
      <c r="C8" s="500" t="s">
        <v>541</v>
      </c>
      <c r="D8" s="549">
        <v>9463</v>
      </c>
      <c r="E8" s="500"/>
      <c r="F8" s="500"/>
      <c r="G8" s="550"/>
    </row>
    <row r="9" spans="1:7" s="455" customFormat="1" ht="15.75" customHeight="1">
      <c r="A9" s="361">
        <v>3</v>
      </c>
      <c r="B9" s="500"/>
      <c r="C9" s="500" t="s">
        <v>542</v>
      </c>
      <c r="D9" s="549">
        <v>4262</v>
      </c>
      <c r="E9" s="500"/>
      <c r="F9" s="500"/>
      <c r="G9" s="550"/>
    </row>
    <row r="10" spans="1:7" s="455" customFormat="1" ht="15.75" customHeight="1">
      <c r="A10" s="361">
        <v>4</v>
      </c>
      <c r="B10" s="500"/>
      <c r="C10" s="500" t="s">
        <v>543</v>
      </c>
      <c r="D10" s="362"/>
      <c r="E10" s="500"/>
      <c r="F10" s="500"/>
      <c r="G10" s="550"/>
    </row>
    <row r="11" spans="1:7" s="455" customFormat="1" ht="15.75" customHeight="1">
      <c r="A11" s="361"/>
      <c r="B11" s="548" t="s">
        <v>548</v>
      </c>
      <c r="C11" s="500"/>
      <c r="D11" s="362"/>
      <c r="E11" s="500"/>
      <c r="F11" s="500"/>
      <c r="G11" s="550"/>
    </row>
    <row r="12" spans="1:7" s="455" customFormat="1" ht="15.75" customHeight="1">
      <c r="A12" s="361">
        <v>5</v>
      </c>
      <c r="B12" s="500"/>
      <c r="C12" s="500" t="s">
        <v>544</v>
      </c>
      <c r="D12" s="362"/>
      <c r="E12" s="500"/>
      <c r="F12" s="500"/>
      <c r="G12" s="550"/>
    </row>
    <row r="13" spans="1:7" s="455" customFormat="1" ht="15.75" customHeight="1">
      <c r="A13" s="361">
        <v>6</v>
      </c>
      <c r="B13" s="500"/>
      <c r="C13" s="500" t="s">
        <v>545</v>
      </c>
      <c r="D13" s="362"/>
      <c r="E13" s="500"/>
      <c r="F13" s="500"/>
      <c r="G13" s="550"/>
    </row>
    <row r="14" spans="1:7" s="455" customFormat="1" ht="15.75" customHeight="1">
      <c r="A14" s="361">
        <v>7</v>
      </c>
      <c r="B14" s="500"/>
      <c r="C14" s="500" t="s">
        <v>546</v>
      </c>
      <c r="D14" s="362"/>
      <c r="E14" s="500"/>
      <c r="F14" s="500"/>
      <c r="G14" s="550"/>
    </row>
    <row r="15" spans="1:7" s="455" customFormat="1" ht="15.75" customHeight="1">
      <c r="A15" s="374">
        <v>8</v>
      </c>
      <c r="B15" s="534" t="s">
        <v>870</v>
      </c>
      <c r="C15" s="534"/>
      <c r="D15" s="375"/>
      <c r="E15" s="500"/>
      <c r="F15" s="500"/>
      <c r="G15" s="550"/>
    </row>
    <row r="16" spans="1:7" s="500" customFormat="1" ht="15.75" customHeight="1">
      <c r="A16" s="553">
        <v>9</v>
      </c>
      <c r="B16" s="537" t="s">
        <v>80</v>
      </c>
      <c r="C16" s="537"/>
      <c r="D16" s="379">
        <v>19939</v>
      </c>
    </row>
    <row r="17" spans="2:4">
      <c r="B17" s="51"/>
      <c r="C17" s="51"/>
      <c r="D17" s="51"/>
    </row>
    <row r="18" spans="2:4" ht="14.25">
      <c r="B18" s="52"/>
      <c r="C18" s="52"/>
      <c r="D18"/>
    </row>
    <row r="19" spans="2:4">
      <c r="B19" s="51"/>
      <c r="C19" s="51"/>
      <c r="D19" s="51"/>
    </row>
    <row r="20" spans="2:4">
      <c r="B20" s="51"/>
      <c r="C20" s="51"/>
      <c r="D20" s="51"/>
    </row>
    <row r="21" spans="2:4">
      <c r="B21" s="51"/>
      <c r="C21" s="51"/>
      <c r="D21" s="51"/>
    </row>
    <row r="22" spans="2:4">
      <c r="B22" s="51"/>
      <c r="C22" s="51"/>
      <c r="D22" s="51"/>
    </row>
    <row r="23" spans="2:4">
      <c r="B23" s="51"/>
      <c r="C23" s="51"/>
      <c r="D23" s="51"/>
    </row>
    <row r="24" spans="2:4">
      <c r="B24" s="51"/>
      <c r="C24" s="51"/>
      <c r="D24" s="51"/>
    </row>
    <row r="25" spans="2:4">
      <c r="B25" s="51"/>
      <c r="C25" s="51"/>
      <c r="D25" s="51"/>
    </row>
    <row r="26" spans="2:4" ht="13.9">
      <c r="B26" s="52"/>
      <c r="C26" s="52"/>
      <c r="D26" s="52"/>
    </row>
    <row r="27" spans="2:4">
      <c r="B27" s="51"/>
      <c r="C27" s="51"/>
      <c r="D27" s="51"/>
    </row>
    <row r="28" spans="2:4">
      <c r="B28" s="53"/>
      <c r="C28" s="53"/>
      <c r="D28" s="53"/>
    </row>
    <row r="29" spans="2:4" ht="13.9">
      <c r="B29" s="52"/>
      <c r="C29" s="52"/>
      <c r="D29" s="52"/>
    </row>
    <row r="30" spans="2:4">
      <c r="B30" s="51"/>
      <c r="C30" s="51"/>
      <c r="D30" s="51"/>
    </row>
    <row r="31" spans="2:4">
      <c r="B31" s="51"/>
      <c r="C31" s="51"/>
      <c r="D31" s="51"/>
    </row>
    <row r="32" spans="2:4">
      <c r="B32" s="51"/>
      <c r="C32" s="51"/>
      <c r="D32" s="51"/>
    </row>
    <row r="33" spans="2:4">
      <c r="B33" s="51"/>
      <c r="C33" s="51"/>
      <c r="D33" s="51"/>
    </row>
    <row r="34" spans="2:4">
      <c r="B34" s="51"/>
      <c r="C34" s="51"/>
      <c r="D34" s="51"/>
    </row>
    <row r="35" spans="2:4" ht="14.25">
      <c r="B35" s="47"/>
      <c r="C35" s="47"/>
      <c r="D35" s="47"/>
    </row>
    <row r="36" spans="2:4" ht="13.9">
      <c r="B36" s="52"/>
      <c r="C36" s="52"/>
      <c r="D36" s="52"/>
    </row>
    <row r="37" spans="2:4">
      <c r="B37" s="51"/>
      <c r="C37" s="51"/>
      <c r="D37" s="51"/>
    </row>
    <row r="38" spans="2:4">
      <c r="B38" s="51"/>
      <c r="C38" s="51"/>
      <c r="D38" s="51"/>
    </row>
    <row r="39" spans="2:4">
      <c r="B39" s="51"/>
      <c r="C39" s="51"/>
      <c r="D39" s="51"/>
    </row>
    <row r="40" spans="2:4">
      <c r="B40" s="51"/>
      <c r="C40" s="51"/>
      <c r="D40" s="51"/>
    </row>
    <row r="41" spans="2:4" ht="14.25">
      <c r="B41" s="47"/>
      <c r="C41" s="47"/>
      <c r="D41" s="47"/>
    </row>
    <row r="42" spans="2:4">
      <c r="B42" s="54"/>
      <c r="C42" s="54"/>
      <c r="D42" s="54"/>
    </row>
    <row r="43" spans="2:4" ht="14.25">
      <c r="B43" s="47"/>
      <c r="C43" s="47"/>
      <c r="D43" s="47"/>
    </row>
    <row r="44" spans="2:4" ht="14.25">
      <c r="B44" s="47"/>
      <c r="C44" s="47"/>
      <c r="D44" s="47"/>
    </row>
    <row r="45" spans="2:4" ht="14.25">
      <c r="B45" s="47"/>
      <c r="C45" s="47"/>
      <c r="D45" s="47"/>
    </row>
    <row r="46" spans="2:4" ht="14.25">
      <c r="B46" s="47"/>
      <c r="C46" s="47"/>
      <c r="D46" s="47"/>
    </row>
    <row r="47" spans="2:4" ht="14.25">
      <c r="B47" s="47"/>
      <c r="C47" s="47"/>
      <c r="D47" s="47"/>
    </row>
    <row r="48" spans="2:4" ht="14.25">
      <c r="B48" s="47"/>
      <c r="C48" s="47"/>
      <c r="D48" s="47"/>
    </row>
    <row r="49" spans="2:4" ht="14.25">
      <c r="B49" s="47"/>
      <c r="C49" s="47"/>
      <c r="D49" s="47"/>
    </row>
    <row r="50" spans="2:4" ht="14.25">
      <c r="B50" s="47"/>
      <c r="C50" s="47"/>
      <c r="D50" s="47"/>
    </row>
    <row r="51" spans="2:4" ht="14.25">
      <c r="B51" s="47"/>
      <c r="C51" s="47"/>
      <c r="D51" s="47"/>
    </row>
    <row r="52" spans="2:4" ht="14.25">
      <c r="B52" s="47"/>
      <c r="C52" s="47"/>
      <c r="D52" s="47"/>
    </row>
    <row r="53" spans="2:4" ht="14.25">
      <c r="B53" s="47"/>
      <c r="C53" s="47"/>
      <c r="D53" s="47"/>
    </row>
    <row r="54" spans="2:4" ht="14.25">
      <c r="B54" s="47"/>
      <c r="C54" s="47"/>
      <c r="D54" s="47"/>
    </row>
    <row r="55" spans="2:4" ht="14.25">
      <c r="B55" s="47"/>
      <c r="C55" s="47"/>
      <c r="D55" s="47"/>
    </row>
    <row r="56" spans="2:4" ht="14.25">
      <c r="B56" s="47"/>
      <c r="C56" s="47"/>
      <c r="D56" s="47"/>
    </row>
    <row r="57" spans="2:4" ht="14.25">
      <c r="B57" s="47"/>
      <c r="C57" s="47"/>
      <c r="D57" s="47"/>
    </row>
    <row r="58" spans="2:4" ht="14.25">
      <c r="B58" s="47"/>
      <c r="C58" s="47"/>
      <c r="D58" s="47"/>
    </row>
    <row r="59" spans="2:4" ht="14.25">
      <c r="B59" s="47"/>
      <c r="C59" s="47"/>
      <c r="D59" s="47"/>
    </row>
    <row r="60" spans="2:4" ht="14.25">
      <c r="B60" s="47"/>
      <c r="C60" s="47"/>
      <c r="D60" s="47"/>
    </row>
    <row r="61" spans="2:4" ht="14.25">
      <c r="B61" s="47"/>
      <c r="C61" s="47"/>
      <c r="D61" s="47"/>
    </row>
    <row r="62" spans="2:4" ht="14.25">
      <c r="B62" s="47"/>
      <c r="C62" s="47"/>
      <c r="D62" s="47"/>
    </row>
    <row r="63" spans="2:4" ht="14.25">
      <c r="B63" s="47"/>
      <c r="C63" s="47"/>
      <c r="D63" s="47"/>
    </row>
    <row r="64" spans="2:4" ht="14.25">
      <c r="B64" s="47"/>
      <c r="C64" s="47"/>
      <c r="D64" s="47"/>
    </row>
    <row r="65" spans="2:4" ht="14.25">
      <c r="B65" s="47"/>
      <c r="C65" s="47"/>
      <c r="D65" s="47"/>
    </row>
    <row r="66" spans="2:4" ht="14.25">
      <c r="B66" s="47"/>
      <c r="C66" s="47"/>
      <c r="D66" s="47"/>
    </row>
    <row r="67" spans="2:4" ht="14.25">
      <c r="B67" s="47"/>
      <c r="C67" s="47"/>
      <c r="D67" s="47"/>
    </row>
    <row r="68" spans="2:4" ht="14.25">
      <c r="B68" s="47"/>
      <c r="C68" s="47"/>
      <c r="D68" s="47"/>
    </row>
    <row r="69" spans="2:4" ht="14.25">
      <c r="B69" s="47"/>
      <c r="C69" s="47"/>
      <c r="D69" s="47"/>
    </row>
    <row r="70" spans="2:4" ht="14.25">
      <c r="B70" s="47"/>
      <c r="C70" s="47"/>
      <c r="D70" s="47"/>
    </row>
    <row r="71" spans="2:4" ht="14.25">
      <c r="B71" s="47"/>
      <c r="C71" s="47"/>
      <c r="D71" s="47"/>
    </row>
    <row r="72" spans="2:4" ht="14.25">
      <c r="B72" s="47"/>
      <c r="C72" s="47"/>
      <c r="D72" s="47"/>
    </row>
    <row r="73" spans="2:4" ht="14.25">
      <c r="B73" s="47"/>
      <c r="C73" s="47"/>
      <c r="D73" s="47"/>
    </row>
    <row r="74" spans="2:4" ht="14.25">
      <c r="B74" s="47"/>
      <c r="C74" s="47"/>
      <c r="D74" s="47"/>
    </row>
  </sheetData>
  <hyperlinks>
    <hyperlink ref="F4" location="Index!A1" display="Index" xr:uid="{00000000-0004-0000-22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987D-481A-435B-9BDB-D1FBF183614C}">
  <sheetPr>
    <tabColor theme="8" tint="-0.249977111117893"/>
  </sheetPr>
  <dimension ref="A1:I71"/>
  <sheetViews>
    <sheetView showGridLines="0" workbookViewId="0"/>
  </sheetViews>
  <sheetFormatPr defaultColWidth="9.265625" defaultRowHeight="13.5"/>
  <cols>
    <col min="1" max="1" width="5" style="75" customWidth="1"/>
    <col min="2" max="2" width="40.265625" style="75" customWidth="1"/>
    <col min="3" max="6" width="16.73046875" style="75" customWidth="1"/>
    <col min="7" max="7" width="4" style="75" customWidth="1"/>
    <col min="8" max="8" width="8.59765625" style="75" customWidth="1"/>
    <col min="9" max="16384" width="9.265625" style="75"/>
  </cols>
  <sheetData>
    <row r="1" spans="1:9" s="41" customFormat="1" ht="13.15">
      <c r="A1" s="15" t="s">
        <v>884</v>
      </c>
      <c r="B1" s="15"/>
      <c r="C1" s="15"/>
      <c r="D1" s="15"/>
      <c r="E1" s="15"/>
      <c r="F1" s="15"/>
    </row>
    <row r="2" spans="1:9" s="499" customFormat="1" ht="11.65">
      <c r="B2" s="354"/>
      <c r="C2" s="354"/>
      <c r="D2" s="354"/>
      <c r="E2" s="354"/>
      <c r="F2" s="354"/>
    </row>
    <row r="3" spans="1:9" s="499" customFormat="1" ht="15" customHeight="1">
      <c r="B3" s="415"/>
      <c r="C3" s="356" t="s">
        <v>45</v>
      </c>
      <c r="D3" s="356" t="s">
        <v>46</v>
      </c>
      <c r="E3" s="356" t="s">
        <v>47</v>
      </c>
      <c r="F3" s="356" t="s">
        <v>86</v>
      </c>
    </row>
    <row r="4" spans="1:9" s="499" customFormat="1" ht="15.75" customHeight="1">
      <c r="A4" s="339" t="s">
        <v>962</v>
      </c>
      <c r="B4" s="554"/>
      <c r="C4" s="841"/>
      <c r="D4" s="842"/>
      <c r="E4" s="841"/>
      <c r="F4" s="841"/>
      <c r="H4" s="96" t="s">
        <v>285</v>
      </c>
    </row>
    <row r="5" spans="1:9" s="499" customFormat="1" ht="15.75" customHeight="1">
      <c r="A5" s="339"/>
      <c r="B5" s="554"/>
      <c r="C5" s="841" t="s">
        <v>886</v>
      </c>
      <c r="D5" s="842"/>
      <c r="E5" s="841" t="s">
        <v>887</v>
      </c>
      <c r="F5" s="841"/>
      <c r="H5" s="43"/>
    </row>
    <row r="6" spans="1:9" s="499" customFormat="1" ht="17.25" customHeight="1">
      <c r="A6" s="339"/>
      <c r="B6" s="559" t="s">
        <v>885</v>
      </c>
      <c r="C6" s="552" t="s">
        <v>888</v>
      </c>
      <c r="D6" s="555" t="s">
        <v>889</v>
      </c>
      <c r="E6" s="552" t="s">
        <v>888</v>
      </c>
      <c r="F6" s="552" t="s">
        <v>889</v>
      </c>
    </row>
    <row r="7" spans="1:9" s="500" customFormat="1" ht="15.75" customHeight="1">
      <c r="A7" s="547">
        <v>1</v>
      </c>
      <c r="B7" s="500" t="s">
        <v>890</v>
      </c>
      <c r="C7" s="549">
        <v>-563.39672666998297</v>
      </c>
      <c r="D7" s="549">
        <v>-1502.0145083284399</v>
      </c>
      <c r="E7" s="549">
        <v>5454.8334944054004</v>
      </c>
      <c r="F7" s="549">
        <v>4496.5879045641404</v>
      </c>
    </row>
    <row r="8" spans="1:9" s="455" customFormat="1" ht="15.75" customHeight="1">
      <c r="A8" s="361">
        <v>2</v>
      </c>
      <c r="B8" s="500" t="s">
        <v>891</v>
      </c>
      <c r="C8" s="549">
        <v>-2231.7475349041401</v>
      </c>
      <c r="D8" s="549">
        <v>-2332.1338472163902</v>
      </c>
      <c r="E8" s="549">
        <v>-9880.9542429420198</v>
      </c>
      <c r="F8" s="549">
        <v>-6963.8614609001097</v>
      </c>
      <c r="G8" s="500"/>
      <c r="H8" s="500"/>
      <c r="I8" s="550"/>
    </row>
    <row r="9" spans="1:9" s="455" customFormat="1" ht="15.75" customHeight="1">
      <c r="A9" s="361">
        <v>3</v>
      </c>
      <c r="B9" s="500" t="s">
        <v>892</v>
      </c>
      <c r="C9" s="549">
        <v>2627.88376149036</v>
      </c>
      <c r="D9" s="549">
        <v>2496.8790238461302</v>
      </c>
      <c r="E9" s="454"/>
      <c r="F9" s="454"/>
      <c r="G9" s="500"/>
      <c r="H9" s="500"/>
      <c r="I9" s="550"/>
    </row>
    <row r="10" spans="1:9" s="455" customFormat="1" ht="15.75" customHeight="1">
      <c r="A10" s="361">
        <v>4</v>
      </c>
      <c r="B10" s="500" t="s">
        <v>893</v>
      </c>
      <c r="C10" s="549">
        <v>-4109.65519295793</v>
      </c>
      <c r="D10" s="549">
        <v>-4420.5401951070999</v>
      </c>
      <c r="E10" s="454"/>
      <c r="F10" s="454"/>
      <c r="G10" s="500"/>
      <c r="H10" s="500"/>
      <c r="I10" s="550"/>
    </row>
    <row r="11" spans="1:9" s="455" customFormat="1" ht="15.75" customHeight="1">
      <c r="A11" s="361">
        <v>5</v>
      </c>
      <c r="B11" s="500" t="s">
        <v>894</v>
      </c>
      <c r="C11" s="362">
        <v>-4073.8309282927398</v>
      </c>
      <c r="D11" s="362">
        <v>-4712.2925960679804</v>
      </c>
      <c r="E11" s="454"/>
      <c r="F11" s="454"/>
      <c r="G11" s="500"/>
      <c r="H11" s="500"/>
      <c r="I11" s="550"/>
    </row>
    <row r="12" spans="1:9" s="455" customFormat="1" ht="15.75" customHeight="1">
      <c r="A12" s="374">
        <v>6</v>
      </c>
      <c r="B12" s="534" t="s">
        <v>895</v>
      </c>
      <c r="C12" s="375">
        <v>1285.60511142777</v>
      </c>
      <c r="D12" s="375">
        <v>1381.62300116131</v>
      </c>
      <c r="E12" s="558"/>
      <c r="F12" s="558"/>
      <c r="G12" s="500"/>
      <c r="H12" s="500"/>
      <c r="I12" s="550"/>
    </row>
    <row r="13" spans="1:9">
      <c r="A13" s="556"/>
      <c r="B13" s="557"/>
      <c r="C13" s="55"/>
      <c r="D13" s="55"/>
      <c r="E13" s="55"/>
      <c r="F13" s="55"/>
    </row>
    <row r="14" spans="1:9">
      <c r="B14" s="51"/>
      <c r="C14" s="51"/>
      <c r="D14" s="51"/>
      <c r="E14" s="51"/>
      <c r="F14" s="51"/>
    </row>
    <row r="15" spans="1:9" ht="14.25">
      <c r="B15" s="52"/>
      <c r="C15"/>
      <c r="D15"/>
      <c r="E15"/>
      <c r="F15"/>
    </row>
    <row r="16" spans="1:9">
      <c r="B16" s="51"/>
      <c r="C16" s="51"/>
      <c r="D16" s="51"/>
      <c r="E16" s="51"/>
      <c r="F16" s="51"/>
    </row>
    <row r="17" spans="2:6">
      <c r="B17" s="51"/>
      <c r="C17" s="51"/>
      <c r="D17" s="51"/>
      <c r="E17" s="51"/>
      <c r="F17" s="51"/>
    </row>
    <row r="18" spans="2:6">
      <c r="B18" s="51"/>
      <c r="C18" s="51"/>
      <c r="D18" s="51"/>
      <c r="E18" s="51"/>
      <c r="F18" s="51"/>
    </row>
    <row r="19" spans="2:6">
      <c r="B19" s="51"/>
      <c r="C19" s="51"/>
      <c r="D19" s="51"/>
      <c r="E19" s="51"/>
      <c r="F19" s="51"/>
    </row>
    <row r="20" spans="2:6">
      <c r="B20" s="51"/>
      <c r="C20" s="51"/>
      <c r="D20" s="51"/>
      <c r="E20" s="51"/>
      <c r="F20" s="51"/>
    </row>
    <row r="21" spans="2:6">
      <c r="B21" s="51"/>
      <c r="C21" s="51"/>
      <c r="D21" s="51"/>
      <c r="E21" s="51"/>
      <c r="F21" s="51"/>
    </row>
    <row r="22" spans="2:6">
      <c r="B22" s="51"/>
      <c r="C22" s="51"/>
      <c r="D22" s="51"/>
      <c r="E22" s="51"/>
      <c r="F22" s="51"/>
    </row>
    <row r="23" spans="2:6" ht="13.9">
      <c r="B23" s="52"/>
      <c r="C23" s="52"/>
      <c r="D23" s="52"/>
      <c r="E23" s="52"/>
      <c r="F23" s="52"/>
    </row>
    <row r="24" spans="2:6">
      <c r="B24" s="51"/>
      <c r="C24" s="51"/>
      <c r="D24" s="51"/>
      <c r="E24" s="51"/>
      <c r="F24" s="51"/>
    </row>
    <row r="25" spans="2:6">
      <c r="B25" s="53"/>
      <c r="C25" s="53"/>
      <c r="D25" s="53"/>
      <c r="E25" s="53"/>
      <c r="F25" s="53"/>
    </row>
    <row r="26" spans="2:6" ht="13.9">
      <c r="B26" s="52"/>
      <c r="C26" s="52"/>
      <c r="D26" s="52"/>
      <c r="E26" s="52"/>
      <c r="F26" s="52"/>
    </row>
    <row r="27" spans="2:6">
      <c r="B27" s="51"/>
      <c r="C27" s="51"/>
      <c r="D27" s="51"/>
      <c r="E27" s="51"/>
      <c r="F27" s="51"/>
    </row>
    <row r="28" spans="2:6">
      <c r="B28" s="51"/>
      <c r="C28" s="51"/>
      <c r="D28" s="51"/>
      <c r="E28" s="51"/>
      <c r="F28" s="51"/>
    </row>
    <row r="29" spans="2:6">
      <c r="B29" s="51"/>
      <c r="C29" s="51"/>
      <c r="D29" s="51"/>
      <c r="E29" s="51"/>
      <c r="F29" s="51"/>
    </row>
    <row r="30" spans="2:6">
      <c r="B30" s="51"/>
      <c r="C30" s="51"/>
      <c r="D30" s="51"/>
      <c r="E30" s="51"/>
      <c r="F30" s="51"/>
    </row>
    <row r="31" spans="2:6">
      <c r="B31" s="51"/>
      <c r="C31" s="51"/>
      <c r="D31" s="51"/>
      <c r="E31" s="51"/>
      <c r="F31" s="51"/>
    </row>
    <row r="32" spans="2:6" ht="14.25">
      <c r="B32" s="47"/>
      <c r="C32" s="47"/>
      <c r="D32" s="47"/>
      <c r="E32" s="47"/>
      <c r="F32" s="47"/>
    </row>
    <row r="33" spans="2:6" ht="13.9">
      <c r="B33" s="52"/>
      <c r="C33" s="52"/>
      <c r="D33" s="52"/>
      <c r="E33" s="52"/>
      <c r="F33" s="52"/>
    </row>
    <row r="34" spans="2:6">
      <c r="B34" s="51"/>
      <c r="C34" s="51"/>
      <c r="D34" s="51"/>
      <c r="E34" s="51"/>
      <c r="F34" s="51"/>
    </row>
    <row r="35" spans="2:6">
      <c r="B35" s="51"/>
      <c r="C35" s="51"/>
      <c r="D35" s="51"/>
      <c r="E35" s="51"/>
      <c r="F35" s="51"/>
    </row>
    <row r="36" spans="2:6">
      <c r="B36" s="51"/>
      <c r="C36" s="51"/>
      <c r="D36" s="51"/>
      <c r="E36" s="51"/>
      <c r="F36" s="51"/>
    </row>
    <row r="37" spans="2:6">
      <c r="B37" s="51"/>
      <c r="C37" s="51"/>
      <c r="D37" s="51"/>
      <c r="E37" s="51"/>
      <c r="F37" s="51"/>
    </row>
    <row r="38" spans="2:6" ht="14.25">
      <c r="B38" s="47"/>
      <c r="C38" s="47"/>
      <c r="D38" s="47"/>
      <c r="E38" s="47"/>
      <c r="F38" s="47"/>
    </row>
    <row r="39" spans="2:6">
      <c r="B39" s="54"/>
      <c r="C39" s="54"/>
      <c r="D39" s="54"/>
      <c r="E39" s="54"/>
      <c r="F39" s="54"/>
    </row>
    <row r="40" spans="2:6" ht="14.25">
      <c r="B40" s="47"/>
      <c r="C40" s="47"/>
      <c r="D40" s="47"/>
      <c r="E40" s="47"/>
      <c r="F40" s="47"/>
    </row>
    <row r="41" spans="2:6" ht="14.25">
      <c r="B41" s="47"/>
      <c r="C41" s="47"/>
      <c r="D41" s="47"/>
      <c r="E41" s="47"/>
      <c r="F41" s="47"/>
    </row>
    <row r="42" spans="2:6" ht="14.25">
      <c r="B42" s="47"/>
      <c r="C42" s="47"/>
      <c r="D42" s="47"/>
      <c r="E42" s="47"/>
      <c r="F42" s="47"/>
    </row>
    <row r="43" spans="2:6" ht="14.25">
      <c r="B43" s="47"/>
      <c r="C43" s="47"/>
      <c r="D43" s="47"/>
      <c r="E43" s="47"/>
      <c r="F43" s="47"/>
    </row>
    <row r="44" spans="2:6" ht="14.25">
      <c r="B44" s="47"/>
      <c r="C44" s="47"/>
      <c r="D44" s="47"/>
      <c r="E44" s="47"/>
      <c r="F44" s="47"/>
    </row>
    <row r="45" spans="2:6" ht="14.25">
      <c r="B45" s="47"/>
      <c r="C45" s="47"/>
      <c r="D45" s="47"/>
      <c r="E45" s="47"/>
      <c r="F45" s="47"/>
    </row>
    <row r="46" spans="2:6" ht="14.25">
      <c r="B46" s="47"/>
      <c r="C46" s="47"/>
      <c r="D46" s="47"/>
      <c r="E46" s="47"/>
      <c r="F46" s="47"/>
    </row>
    <row r="47" spans="2:6" ht="14.25">
      <c r="B47" s="47"/>
      <c r="C47" s="47"/>
      <c r="D47" s="47"/>
      <c r="E47" s="47"/>
      <c r="F47" s="47"/>
    </row>
    <row r="48" spans="2:6" ht="14.25">
      <c r="B48" s="47"/>
      <c r="C48" s="47"/>
      <c r="D48" s="47"/>
      <c r="E48" s="47"/>
      <c r="F48" s="47"/>
    </row>
    <row r="49" spans="2:6" ht="14.25">
      <c r="B49" s="47"/>
      <c r="C49" s="47"/>
      <c r="D49" s="47"/>
      <c r="E49" s="47"/>
      <c r="F49" s="47"/>
    </row>
    <row r="50" spans="2:6" ht="14.25">
      <c r="B50" s="47"/>
      <c r="C50" s="47"/>
      <c r="D50" s="47"/>
      <c r="E50" s="47"/>
      <c r="F50" s="47"/>
    </row>
    <row r="51" spans="2:6" ht="14.25">
      <c r="B51" s="47"/>
      <c r="C51" s="47"/>
      <c r="D51" s="47"/>
      <c r="E51" s="47"/>
      <c r="F51" s="47"/>
    </row>
    <row r="52" spans="2:6" ht="14.25">
      <c r="B52" s="47"/>
      <c r="C52" s="47"/>
      <c r="D52" s="47"/>
      <c r="E52" s="47"/>
      <c r="F52" s="47"/>
    </row>
    <row r="53" spans="2:6" ht="14.25">
      <c r="B53" s="47"/>
      <c r="C53" s="47"/>
      <c r="D53" s="47"/>
      <c r="E53" s="47"/>
      <c r="F53" s="47"/>
    </row>
    <row r="54" spans="2:6" ht="14.25">
      <c r="B54" s="47"/>
      <c r="C54" s="47"/>
      <c r="D54" s="47"/>
      <c r="E54" s="47"/>
      <c r="F54" s="47"/>
    </row>
    <row r="55" spans="2:6" ht="14.25">
      <c r="B55" s="47"/>
      <c r="C55" s="47"/>
      <c r="D55" s="47"/>
      <c r="E55" s="47"/>
      <c r="F55" s="47"/>
    </row>
    <row r="56" spans="2:6" ht="14.25">
      <c r="B56" s="47"/>
      <c r="C56" s="47"/>
      <c r="D56" s="47"/>
      <c r="E56" s="47"/>
      <c r="F56" s="47"/>
    </row>
    <row r="57" spans="2:6" ht="14.25">
      <c r="B57" s="47"/>
      <c r="C57" s="47"/>
      <c r="D57" s="47"/>
      <c r="E57" s="47"/>
      <c r="F57" s="47"/>
    </row>
    <row r="58" spans="2:6" ht="14.25">
      <c r="B58" s="47"/>
      <c r="C58" s="47"/>
      <c r="D58" s="47"/>
      <c r="E58" s="47"/>
      <c r="F58" s="47"/>
    </row>
    <row r="59" spans="2:6" ht="14.25">
      <c r="B59" s="47"/>
      <c r="C59" s="47"/>
      <c r="D59" s="47"/>
      <c r="E59" s="47"/>
      <c r="F59" s="47"/>
    </row>
    <row r="60" spans="2:6" ht="14.25">
      <c r="B60" s="47"/>
      <c r="C60" s="47"/>
      <c r="D60" s="47"/>
      <c r="E60" s="47"/>
      <c r="F60" s="47"/>
    </row>
    <row r="61" spans="2:6" ht="14.25">
      <c r="B61" s="47"/>
      <c r="C61" s="47"/>
      <c r="D61" s="47"/>
      <c r="E61" s="47"/>
      <c r="F61" s="47"/>
    </row>
    <row r="62" spans="2:6" ht="14.25">
      <c r="B62" s="47"/>
      <c r="C62" s="47"/>
      <c r="D62" s="47"/>
      <c r="E62" s="47"/>
      <c r="F62" s="47"/>
    </row>
    <row r="63" spans="2:6" ht="14.25">
      <c r="B63" s="47"/>
      <c r="C63" s="47"/>
      <c r="D63" s="47"/>
      <c r="E63" s="47"/>
      <c r="F63" s="47"/>
    </row>
    <row r="64" spans="2:6" ht="14.25">
      <c r="B64" s="47"/>
      <c r="C64" s="47"/>
      <c r="D64" s="47"/>
      <c r="E64" s="47"/>
      <c r="F64" s="47"/>
    </row>
    <row r="65" spans="2:6" ht="14.25">
      <c r="B65" s="47"/>
      <c r="C65" s="47"/>
      <c r="D65" s="47"/>
      <c r="E65" s="47"/>
      <c r="F65" s="47"/>
    </row>
    <row r="66" spans="2:6" ht="14.25">
      <c r="B66" s="47"/>
      <c r="C66" s="47"/>
      <c r="D66" s="47"/>
      <c r="E66" s="47"/>
      <c r="F66" s="47"/>
    </row>
    <row r="67" spans="2:6" ht="14.25">
      <c r="B67" s="47"/>
      <c r="C67" s="47"/>
      <c r="D67" s="47"/>
      <c r="E67" s="47"/>
      <c r="F67" s="47"/>
    </row>
    <row r="68" spans="2:6" ht="14.25">
      <c r="B68" s="47"/>
      <c r="C68" s="47"/>
      <c r="D68" s="47"/>
      <c r="E68" s="47"/>
      <c r="F68" s="47"/>
    </row>
    <row r="69" spans="2:6" ht="14.25">
      <c r="B69" s="47"/>
      <c r="C69" s="47"/>
      <c r="D69" s="47"/>
      <c r="E69" s="47"/>
      <c r="F69" s="47"/>
    </row>
    <row r="70" spans="2:6" ht="14.25">
      <c r="B70" s="47"/>
      <c r="C70" s="47"/>
      <c r="D70" s="47"/>
      <c r="E70" s="47"/>
      <c r="F70" s="47"/>
    </row>
    <row r="71" spans="2:6" ht="14.25">
      <c r="B71" s="47"/>
      <c r="C71" s="47"/>
      <c r="D71" s="47"/>
      <c r="E71" s="47"/>
      <c r="F71" s="47"/>
    </row>
  </sheetData>
  <mergeCells count="4">
    <mergeCell ref="C4:D4"/>
    <mergeCell ref="E4:F4"/>
    <mergeCell ref="C5:D5"/>
    <mergeCell ref="E5:F5"/>
  </mergeCells>
  <hyperlinks>
    <hyperlink ref="H4" location="Index!A1" display="Index" xr:uid="{98615CE1-C384-434C-BFE1-4F8CFE7ABDA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249977111117893"/>
  </sheetPr>
  <dimension ref="A1:T44"/>
  <sheetViews>
    <sheetView showGridLines="0" workbookViewId="0"/>
  </sheetViews>
  <sheetFormatPr defaultColWidth="9.265625" defaultRowHeight="12.75"/>
  <cols>
    <col min="1" max="1" width="6.59765625" style="10" customWidth="1"/>
    <col min="2" max="2" width="2.265625" style="10" customWidth="1"/>
    <col min="3" max="3" width="57.265625" style="10" customWidth="1"/>
    <col min="4" max="7" width="11.73046875" style="10" customWidth="1"/>
    <col min="8" max="8" width="2.265625" style="10" customWidth="1"/>
    <col min="9" max="12" width="11.73046875" style="10" customWidth="1"/>
    <col min="13" max="13" width="3.73046875" style="10" customWidth="1"/>
    <col min="14" max="16384" width="9.265625" style="10"/>
  </cols>
  <sheetData>
    <row r="1" spans="1:20" ht="15.75" customHeight="1">
      <c r="A1" s="15" t="s">
        <v>767</v>
      </c>
      <c r="B1" s="15"/>
      <c r="D1" s="96" t="s">
        <v>285</v>
      </c>
      <c r="F1" s="57"/>
    </row>
    <row r="2" spans="1:20" s="355" customFormat="1" ht="15.75" customHeight="1">
      <c r="A2" s="354"/>
      <c r="B2" s="354"/>
      <c r="F2" s="848"/>
      <c r="G2" s="848"/>
    </row>
    <row r="3" spans="1:20" s="355" customFormat="1" ht="15.75" customHeight="1">
      <c r="A3" s="354"/>
      <c r="B3" s="354"/>
    </row>
    <row r="4" spans="1:20" s="355" customFormat="1" ht="15.75" customHeight="1">
      <c r="D4" s="356" t="s">
        <v>45</v>
      </c>
      <c r="E4" s="356" t="s">
        <v>46</v>
      </c>
      <c r="F4" s="356" t="s">
        <v>47</v>
      </c>
      <c r="G4" s="356" t="s">
        <v>86</v>
      </c>
      <c r="H4" s="356"/>
      <c r="I4" s="356" t="s">
        <v>87</v>
      </c>
      <c r="J4" s="356" t="s">
        <v>297</v>
      </c>
      <c r="K4" s="356" t="s">
        <v>263</v>
      </c>
      <c r="L4" s="356" t="s">
        <v>293</v>
      </c>
    </row>
    <row r="5" spans="1:20" s="355" customFormat="1" ht="15.75" customHeight="1">
      <c r="A5" s="847" t="s">
        <v>768</v>
      </c>
      <c r="B5" s="847"/>
      <c r="C5" s="847"/>
      <c r="D5" s="595"/>
      <c r="E5" s="595"/>
      <c r="F5" s="845"/>
      <c r="G5" s="845"/>
      <c r="H5" s="596"/>
      <c r="I5" s="596"/>
      <c r="J5" s="596"/>
      <c r="K5" s="845"/>
      <c r="L5" s="845"/>
      <c r="M5" s="561"/>
      <c r="S5" s="844"/>
      <c r="T5" s="844"/>
    </row>
    <row r="6" spans="1:20" s="355" customFormat="1" ht="15.75" customHeight="1">
      <c r="A6" s="847" t="s">
        <v>85</v>
      </c>
      <c r="B6" s="847"/>
      <c r="C6" s="847"/>
      <c r="D6" s="846" t="s">
        <v>457</v>
      </c>
      <c r="E6" s="846"/>
      <c r="F6" s="846"/>
      <c r="G6" s="846"/>
      <c r="H6" s="596"/>
      <c r="I6" s="846" t="s">
        <v>458</v>
      </c>
      <c r="J6" s="846"/>
      <c r="K6" s="846"/>
      <c r="L6" s="846"/>
      <c r="M6" s="561"/>
      <c r="S6" s="562"/>
      <c r="T6" s="562"/>
    </row>
    <row r="7" spans="1:20" s="355" customFormat="1" ht="20.25" customHeight="1">
      <c r="A7" s="852" t="s">
        <v>787</v>
      </c>
      <c r="B7" s="852"/>
      <c r="C7" s="852"/>
      <c r="D7" s="601">
        <v>44742</v>
      </c>
      <c r="E7" s="601">
        <v>44650</v>
      </c>
      <c r="F7" s="601" t="s">
        <v>815</v>
      </c>
      <c r="G7" s="601">
        <v>44469</v>
      </c>
      <c r="H7" s="597"/>
      <c r="I7" s="601">
        <v>44742</v>
      </c>
      <c r="J7" s="601">
        <v>44650</v>
      </c>
      <c r="K7" s="601" t="s">
        <v>815</v>
      </c>
      <c r="L7" s="601">
        <v>44469</v>
      </c>
      <c r="M7" s="563"/>
      <c r="S7" s="844"/>
      <c r="T7" s="844"/>
    </row>
    <row r="8" spans="1:20" s="355" customFormat="1" ht="15.75" customHeight="1">
      <c r="A8" s="853" t="s">
        <v>459</v>
      </c>
      <c r="B8" s="853"/>
      <c r="C8" s="853"/>
      <c r="D8" s="564">
        <v>12</v>
      </c>
      <c r="E8" s="564">
        <v>12</v>
      </c>
      <c r="F8" s="564">
        <v>12</v>
      </c>
      <c r="G8" s="564">
        <v>12</v>
      </c>
      <c r="H8" s="564"/>
      <c r="I8" s="564">
        <v>12</v>
      </c>
      <c r="J8" s="564">
        <v>12</v>
      </c>
      <c r="K8" s="564">
        <v>12</v>
      </c>
      <c r="L8" s="564">
        <v>12</v>
      </c>
      <c r="M8" s="565"/>
      <c r="S8" s="844"/>
      <c r="T8" s="844"/>
    </row>
    <row r="9" spans="1:20" s="355" customFormat="1" ht="15.75" customHeight="1">
      <c r="A9" s="849" t="s">
        <v>460</v>
      </c>
      <c r="B9" s="849"/>
      <c r="C9" s="849"/>
      <c r="D9" s="566"/>
      <c r="E9" s="566"/>
      <c r="F9" s="566"/>
      <c r="G9" s="566"/>
      <c r="H9" s="566"/>
      <c r="I9" s="566"/>
      <c r="J9" s="566"/>
      <c r="K9" s="566"/>
      <c r="L9" s="566"/>
      <c r="M9" s="565"/>
    </row>
    <row r="10" spans="1:20" s="355" customFormat="1" ht="15.75" customHeight="1">
      <c r="A10" s="357">
        <v>1</v>
      </c>
      <c r="B10" s="567" t="s">
        <v>461</v>
      </c>
      <c r="D10" s="568"/>
      <c r="E10" s="568"/>
      <c r="F10" s="568"/>
      <c r="G10" s="568"/>
      <c r="H10" s="569"/>
      <c r="I10" s="569">
        <v>189856.20471156001</v>
      </c>
      <c r="J10" s="569">
        <v>186810.19832218401</v>
      </c>
      <c r="K10" s="569">
        <v>191567.62271861199</v>
      </c>
      <c r="L10" s="569">
        <v>198885.855304873</v>
      </c>
      <c r="M10" s="570"/>
    </row>
    <row r="11" spans="1:20" s="355" customFormat="1" ht="15.75" customHeight="1">
      <c r="A11" s="849" t="s">
        <v>462</v>
      </c>
      <c r="B11" s="849"/>
      <c r="C11" s="849"/>
      <c r="D11" s="566"/>
      <c r="E11" s="566"/>
      <c r="F11" s="566"/>
      <c r="G11" s="566"/>
      <c r="H11" s="566"/>
      <c r="I11" s="566"/>
      <c r="J11" s="566"/>
      <c r="K11" s="566"/>
      <c r="L11" s="566"/>
      <c r="M11" s="571"/>
    </row>
    <row r="12" spans="1:20" s="355" customFormat="1" ht="15.75" customHeight="1">
      <c r="A12" s="357">
        <v>2</v>
      </c>
      <c r="B12" s="850" t="s">
        <v>463</v>
      </c>
      <c r="C12" s="850"/>
      <c r="D12" s="569">
        <v>322916.13912678196</v>
      </c>
      <c r="E12" s="572">
        <v>312109.49612900702</v>
      </c>
      <c r="F12" s="569">
        <v>302666.166110583</v>
      </c>
      <c r="G12" s="569">
        <v>290257</v>
      </c>
      <c r="H12" s="569"/>
      <c r="I12" s="569">
        <v>27506.921080267861</v>
      </c>
      <c r="J12" s="569">
        <v>26069.594228396818</v>
      </c>
      <c r="K12" s="569">
        <v>24815.812435042571</v>
      </c>
      <c r="L12" s="569">
        <v>23484.42454785719</v>
      </c>
      <c r="M12" s="570"/>
    </row>
    <row r="13" spans="1:20" s="355" customFormat="1" ht="15.75" customHeight="1">
      <c r="A13" s="357">
        <v>3</v>
      </c>
      <c r="B13" s="357"/>
      <c r="C13" s="573" t="s">
        <v>464</v>
      </c>
      <c r="D13" s="569">
        <v>138605.63522683299</v>
      </c>
      <c r="E13" s="569">
        <v>138383.90949913001</v>
      </c>
      <c r="F13" s="569">
        <v>138867.507593007</v>
      </c>
      <c r="G13" s="569">
        <v>136278.06973961199</v>
      </c>
      <c r="H13" s="569"/>
      <c r="I13" s="569">
        <v>6930.2817613416601</v>
      </c>
      <c r="J13" s="569">
        <v>6919.1954749565202</v>
      </c>
      <c r="K13" s="569">
        <v>6943.3753796503697</v>
      </c>
      <c r="L13" s="569">
        <v>6813.9034869805901</v>
      </c>
      <c r="M13" s="570"/>
    </row>
    <row r="14" spans="1:20" s="355" customFormat="1" ht="15.75" customHeight="1">
      <c r="A14" s="357">
        <v>4</v>
      </c>
      <c r="B14" s="357"/>
      <c r="C14" s="573" t="s">
        <v>465</v>
      </c>
      <c r="D14" s="569">
        <v>184310.50389994899</v>
      </c>
      <c r="E14" s="569">
        <v>173725.58662987701</v>
      </c>
      <c r="F14" s="569">
        <v>163798.658517576</v>
      </c>
      <c r="G14" s="569">
        <v>153978.811932368</v>
      </c>
      <c r="H14" s="569"/>
      <c r="I14" s="569">
        <v>20576.639318926202</v>
      </c>
      <c r="J14" s="569">
        <v>19150.398753440299</v>
      </c>
      <c r="K14" s="569">
        <v>17872.437055392202</v>
      </c>
      <c r="L14" s="569">
        <v>16670.521060876599</v>
      </c>
      <c r="M14" s="570"/>
    </row>
    <row r="15" spans="1:20" s="355" customFormat="1" ht="15.75" customHeight="1">
      <c r="A15" s="357">
        <v>5</v>
      </c>
      <c r="B15" s="567" t="s">
        <v>466</v>
      </c>
      <c r="C15" s="567"/>
      <c r="D15" s="569">
        <v>218947.48216798026</v>
      </c>
      <c r="E15" s="569">
        <v>205287.4663346117</v>
      </c>
      <c r="F15" s="569">
        <v>203837.97290479089</v>
      </c>
      <c r="G15" s="569">
        <v>209333.40380517568</v>
      </c>
      <c r="H15" s="569"/>
      <c r="I15" s="569">
        <v>130851.18831563984</v>
      </c>
      <c r="J15" s="569">
        <v>123083.60884513005</v>
      </c>
      <c r="K15" s="569">
        <v>121338.80263711876</v>
      </c>
      <c r="L15" s="569">
        <v>121296.00647618261</v>
      </c>
      <c r="M15" s="570"/>
    </row>
    <row r="16" spans="1:20" s="355" customFormat="1" ht="31.5" customHeight="1">
      <c r="A16" s="357">
        <v>6</v>
      </c>
      <c r="B16" s="357"/>
      <c r="C16" s="573" t="s">
        <v>467</v>
      </c>
      <c r="D16" s="569">
        <v>10775.5156280459</v>
      </c>
      <c r="E16" s="569">
        <v>10366.2017203942</v>
      </c>
      <c r="F16" s="569">
        <v>9654.2435988068501</v>
      </c>
      <c r="G16" s="569">
        <v>14617.8858975201</v>
      </c>
      <c r="H16" s="569"/>
      <c r="I16" s="569">
        <v>2693.8789070114699</v>
      </c>
      <c r="J16" s="569">
        <v>2591.5504300985499</v>
      </c>
      <c r="K16" s="569">
        <v>2413.5608997017098</v>
      </c>
      <c r="L16" s="569">
        <v>3654.47147438002</v>
      </c>
      <c r="M16" s="570"/>
    </row>
    <row r="17" spans="1:13" s="355" customFormat="1" ht="15.75" customHeight="1">
      <c r="A17" s="357">
        <v>7</v>
      </c>
      <c r="B17" s="357"/>
      <c r="C17" s="573" t="s">
        <v>468</v>
      </c>
      <c r="D17" s="569">
        <v>205680.132610575</v>
      </c>
      <c r="E17" s="569">
        <v>192424.56120312601</v>
      </c>
      <c r="F17" s="569">
        <v>191681.62967941101</v>
      </c>
      <c r="G17" s="569">
        <v>194620.08223981</v>
      </c>
      <c r="H17" s="569"/>
      <c r="I17" s="569">
        <v>125665.47547926899</v>
      </c>
      <c r="J17" s="569">
        <v>117995.35500394</v>
      </c>
      <c r="K17" s="569">
        <v>116423.142110844</v>
      </c>
      <c r="L17" s="569">
        <v>117546.099333957</v>
      </c>
      <c r="M17" s="570"/>
    </row>
    <row r="18" spans="1:13" s="355" customFormat="1" ht="15.75" customHeight="1">
      <c r="A18" s="357">
        <v>8</v>
      </c>
      <c r="B18" s="357"/>
      <c r="C18" s="573" t="s">
        <v>469</v>
      </c>
      <c r="D18" s="569">
        <v>2491.8339293593699</v>
      </c>
      <c r="E18" s="569">
        <v>2496.7034110914901</v>
      </c>
      <c r="F18" s="569">
        <v>2502.09962657305</v>
      </c>
      <c r="G18" s="569">
        <v>95.435667845595702</v>
      </c>
      <c r="H18" s="569"/>
      <c r="I18" s="569">
        <v>2491.8339293593699</v>
      </c>
      <c r="J18" s="569">
        <v>2496.7034110914901</v>
      </c>
      <c r="K18" s="569">
        <v>2502.09962657305</v>
      </c>
      <c r="L18" s="569">
        <v>95.435667845595702</v>
      </c>
      <c r="M18" s="570"/>
    </row>
    <row r="19" spans="1:13" s="355" customFormat="1" ht="15.75" customHeight="1">
      <c r="A19" s="357">
        <v>9</v>
      </c>
      <c r="B19" s="567" t="s">
        <v>470</v>
      </c>
      <c r="C19" s="567"/>
      <c r="D19" s="568"/>
      <c r="E19" s="568"/>
      <c r="F19" s="568"/>
      <c r="G19" s="568"/>
      <c r="H19" s="569"/>
      <c r="I19" s="569"/>
      <c r="J19" s="569"/>
      <c r="K19" s="569"/>
      <c r="L19" s="569"/>
      <c r="M19" s="570"/>
    </row>
    <row r="20" spans="1:13" s="355" customFormat="1" ht="15.75" customHeight="1">
      <c r="A20" s="357">
        <v>10</v>
      </c>
      <c r="B20" s="567" t="s">
        <v>471</v>
      </c>
      <c r="C20" s="567"/>
      <c r="D20" s="569">
        <v>7221.0641394411796</v>
      </c>
      <c r="E20" s="569">
        <v>8188.6989698178804</v>
      </c>
      <c r="F20" s="569">
        <v>9185.7927984490998</v>
      </c>
      <c r="G20" s="569">
        <v>5668.882989861755</v>
      </c>
      <c r="H20" s="569"/>
      <c r="I20" s="569">
        <v>6621.0641394411796</v>
      </c>
      <c r="J20" s="569">
        <v>7288.6989698178804</v>
      </c>
      <c r="K20" s="569">
        <v>7985.7927984490998</v>
      </c>
      <c r="L20" s="569">
        <v>5668.882989861755</v>
      </c>
      <c r="M20" s="570"/>
    </row>
    <row r="21" spans="1:13" s="355" customFormat="1" ht="31.5" customHeight="1">
      <c r="A21" s="357">
        <v>11</v>
      </c>
      <c r="B21" s="357"/>
      <c r="C21" s="573" t="s">
        <v>472</v>
      </c>
      <c r="D21" s="569">
        <v>4617.40781655299</v>
      </c>
      <c r="E21" s="569">
        <v>5027.4033711798202</v>
      </c>
      <c r="F21" s="569">
        <v>5550.84754617201</v>
      </c>
      <c r="G21" s="569">
        <v>4891</v>
      </c>
      <c r="H21" s="569"/>
      <c r="I21" s="569">
        <v>4617.40781655299</v>
      </c>
      <c r="J21" s="569">
        <v>5027.4033711798202</v>
      </c>
      <c r="K21" s="569">
        <v>5550.84754617201</v>
      </c>
      <c r="L21" s="569">
        <v>4891</v>
      </c>
      <c r="M21" s="570"/>
    </row>
    <row r="22" spans="1:13" s="355" customFormat="1" ht="15.75" customHeight="1">
      <c r="A22" s="357">
        <v>12</v>
      </c>
      <c r="B22" s="357"/>
      <c r="C22" s="573" t="s">
        <v>473</v>
      </c>
      <c r="D22" s="569">
        <v>1603.6563228881901</v>
      </c>
      <c r="E22" s="569">
        <v>1661.29559863806</v>
      </c>
      <c r="F22" s="569">
        <v>1634.94525227709</v>
      </c>
      <c r="G22" s="569">
        <v>777.88298986175505</v>
      </c>
      <c r="H22" s="569"/>
      <c r="I22" s="569">
        <v>1603.6563228881901</v>
      </c>
      <c r="J22" s="569">
        <v>1661.29559863806</v>
      </c>
      <c r="K22" s="569">
        <v>1634.94525227709</v>
      </c>
      <c r="L22" s="569">
        <v>777.88298986175505</v>
      </c>
      <c r="M22" s="570"/>
    </row>
    <row r="23" spans="1:13" s="355" customFormat="1" ht="15.75" customHeight="1">
      <c r="A23" s="357">
        <v>13</v>
      </c>
      <c r="B23" s="357"/>
      <c r="C23" s="573" t="s">
        <v>474</v>
      </c>
      <c r="D23" s="569">
        <v>1000</v>
      </c>
      <c r="E23" s="569">
        <v>1500</v>
      </c>
      <c r="F23" s="569">
        <v>2000</v>
      </c>
      <c r="G23" s="569"/>
      <c r="H23" s="569"/>
      <c r="I23" s="569">
        <v>400</v>
      </c>
      <c r="J23" s="569">
        <v>600</v>
      </c>
      <c r="K23" s="569">
        <v>800</v>
      </c>
      <c r="L23" s="569"/>
      <c r="M23" s="570"/>
    </row>
    <row r="24" spans="1:13" s="355" customFormat="1" ht="15.75" customHeight="1">
      <c r="A24" s="357">
        <v>14</v>
      </c>
      <c r="B24" s="567" t="s">
        <v>475</v>
      </c>
      <c r="D24" s="569">
        <v>350.00260310564499</v>
      </c>
      <c r="E24" s="569">
        <v>356.06679295761302</v>
      </c>
      <c r="F24" s="569">
        <v>350.00260310564499</v>
      </c>
      <c r="G24" s="569">
        <v>350.01885382132798</v>
      </c>
      <c r="H24" s="569"/>
      <c r="I24" s="569">
        <v>350.00260310564499</v>
      </c>
      <c r="J24" s="569">
        <v>356.06679295761302</v>
      </c>
      <c r="K24" s="569">
        <v>350.00260310564499</v>
      </c>
      <c r="L24" s="569">
        <v>350</v>
      </c>
      <c r="M24" s="570"/>
    </row>
    <row r="25" spans="1:13" s="355" customFormat="1" ht="15.75" customHeight="1">
      <c r="A25" s="539">
        <v>15</v>
      </c>
      <c r="B25" s="602" t="s">
        <v>476</v>
      </c>
      <c r="C25" s="603"/>
      <c r="D25" s="604">
        <v>50085.342665838201</v>
      </c>
      <c r="E25" s="604">
        <v>44117.505214275101</v>
      </c>
      <c r="F25" s="604">
        <v>50085.342665838201</v>
      </c>
      <c r="G25" s="604">
        <v>55210.790485737598</v>
      </c>
      <c r="H25" s="604"/>
      <c r="I25" s="604">
        <v>10442.0067842146</v>
      </c>
      <c r="J25" s="604">
        <v>10515.832513806899</v>
      </c>
      <c r="K25" s="604">
        <v>10442.0067842146</v>
      </c>
      <c r="L25" s="604">
        <v>11263</v>
      </c>
      <c r="M25" s="570"/>
    </row>
    <row r="26" spans="1:13" s="355" customFormat="1" ht="15.75" customHeight="1">
      <c r="A26" s="605">
        <v>16</v>
      </c>
      <c r="B26" s="605"/>
      <c r="C26" s="606" t="s">
        <v>477</v>
      </c>
      <c r="D26" s="607"/>
      <c r="E26" s="607"/>
      <c r="F26" s="607"/>
      <c r="G26" s="607"/>
      <c r="H26" s="608"/>
      <c r="I26" s="610">
        <v>175771.18292266913</v>
      </c>
      <c r="J26" s="610">
        <v>167313.80135010925</v>
      </c>
      <c r="K26" s="610">
        <v>164932.41725793068</v>
      </c>
      <c r="L26" s="610">
        <v>162062.31401390157</v>
      </c>
      <c r="M26" s="570"/>
    </row>
    <row r="27" spans="1:13" s="355" customFormat="1" ht="15.75" customHeight="1">
      <c r="A27" s="574"/>
      <c r="B27" s="574"/>
      <c r="C27" s="575"/>
      <c r="D27" s="363"/>
      <c r="E27" s="363"/>
      <c r="F27" s="363"/>
      <c r="G27" s="363"/>
      <c r="H27" s="363"/>
      <c r="I27" s="570"/>
      <c r="J27" s="570"/>
      <c r="K27" s="570"/>
      <c r="L27" s="570"/>
      <c r="M27" s="570"/>
    </row>
    <row r="28" spans="1:13" s="355" customFormat="1" ht="15.75" customHeight="1">
      <c r="A28" s="851" t="s">
        <v>478</v>
      </c>
      <c r="B28" s="851"/>
      <c r="C28" s="851"/>
      <c r="D28" s="851"/>
      <c r="E28" s="851"/>
      <c r="F28" s="851"/>
      <c r="G28" s="851"/>
      <c r="H28" s="851"/>
      <c r="I28" s="851"/>
      <c r="J28" s="851"/>
      <c r="K28" s="851"/>
      <c r="L28" s="851"/>
      <c r="M28" s="576"/>
    </row>
    <row r="29" spans="1:13" s="355" customFormat="1" ht="15.75" customHeight="1">
      <c r="A29" s="357">
        <v>17</v>
      </c>
      <c r="B29" s="357"/>
      <c r="C29" s="577" t="s">
        <v>479</v>
      </c>
      <c r="D29" s="578"/>
      <c r="E29" s="578"/>
      <c r="F29" s="578"/>
      <c r="G29" s="569"/>
      <c r="H29" s="569"/>
      <c r="I29" s="578"/>
      <c r="J29" s="578"/>
      <c r="K29" s="578"/>
      <c r="L29" s="569"/>
      <c r="M29" s="579"/>
    </row>
    <row r="30" spans="1:13" s="355" customFormat="1" ht="15.75" customHeight="1">
      <c r="A30" s="357">
        <v>18</v>
      </c>
      <c r="B30" s="357"/>
      <c r="C30" s="577" t="s">
        <v>480</v>
      </c>
      <c r="D30" s="569"/>
      <c r="E30" s="569"/>
      <c r="F30" s="569"/>
      <c r="G30" s="569"/>
      <c r="H30" s="569"/>
      <c r="I30" s="569">
        <v>74361.393674977706</v>
      </c>
      <c r="J30" s="569">
        <v>72468.932834939798</v>
      </c>
      <c r="K30" s="569">
        <v>71717.040543943498</v>
      </c>
      <c r="L30" s="569">
        <v>72316</v>
      </c>
      <c r="M30" s="579"/>
    </row>
    <row r="31" spans="1:13" s="355" customFormat="1" ht="15.75" customHeight="1">
      <c r="A31" s="357">
        <v>19</v>
      </c>
      <c r="B31" s="357"/>
      <c r="C31" s="577" t="s">
        <v>481</v>
      </c>
      <c r="D31" s="569"/>
      <c r="E31" s="569"/>
      <c r="F31" s="569"/>
      <c r="G31" s="569"/>
      <c r="H31" s="569"/>
      <c r="I31" s="569">
        <v>3596.1466767966199</v>
      </c>
      <c r="J31" s="569">
        <v>3181.8188379109101</v>
      </c>
      <c r="K31" s="569">
        <v>3076.24637616777</v>
      </c>
      <c r="L31" s="569">
        <v>1956</v>
      </c>
      <c r="M31" s="579"/>
    </row>
    <row r="32" spans="1:13" s="355" customFormat="1" ht="39.75" customHeight="1">
      <c r="A32" s="357" t="s">
        <v>482</v>
      </c>
      <c r="B32" s="357"/>
      <c r="C32" s="577" t="s">
        <v>483</v>
      </c>
      <c r="D32" s="580"/>
      <c r="E32" s="580"/>
      <c r="F32" s="580"/>
      <c r="G32" s="580"/>
      <c r="H32" s="581"/>
      <c r="I32" s="581"/>
      <c r="J32" s="581"/>
      <c r="K32" s="581"/>
      <c r="L32" s="581"/>
      <c r="M32" s="579"/>
    </row>
    <row r="33" spans="1:13" s="355" customFormat="1" ht="15.75" customHeight="1">
      <c r="A33" s="539" t="s">
        <v>484</v>
      </c>
      <c r="B33" s="539"/>
      <c r="C33" s="611" t="s">
        <v>485</v>
      </c>
      <c r="D33" s="612"/>
      <c r="E33" s="612"/>
      <c r="F33" s="612"/>
      <c r="G33" s="612"/>
      <c r="H33" s="604"/>
      <c r="I33" s="604"/>
      <c r="J33" s="604"/>
      <c r="K33" s="604"/>
      <c r="L33" s="604"/>
      <c r="M33" s="579"/>
    </row>
    <row r="34" spans="1:13" s="355" customFormat="1" ht="15.75" customHeight="1">
      <c r="A34" s="540">
        <v>20</v>
      </c>
      <c r="B34" s="540"/>
      <c r="C34" s="613" t="s">
        <v>486</v>
      </c>
      <c r="D34" s="609"/>
      <c r="E34" s="609"/>
      <c r="F34" s="609"/>
      <c r="G34" s="609"/>
      <c r="H34" s="609"/>
      <c r="I34" s="715">
        <v>77957.540351774325</v>
      </c>
      <c r="J34" s="610">
        <v>75650.751672850703</v>
      </c>
      <c r="K34" s="610">
        <v>74793.286920111263</v>
      </c>
      <c r="L34" s="610">
        <v>74272</v>
      </c>
      <c r="M34" s="579"/>
    </row>
    <row r="35" spans="1:13" s="355" customFormat="1" ht="15.75" customHeight="1">
      <c r="A35" s="582"/>
      <c r="B35" s="582"/>
      <c r="C35" s="576"/>
      <c r="D35" s="579"/>
      <c r="E35" s="579"/>
      <c r="F35" s="579"/>
      <c r="G35" s="579"/>
      <c r="H35" s="579"/>
      <c r="I35" s="584"/>
      <c r="J35" s="579"/>
      <c r="K35" s="579"/>
      <c r="L35" s="579"/>
      <c r="M35" s="579"/>
    </row>
    <row r="36" spans="1:13" s="355" customFormat="1" ht="15.75" customHeight="1">
      <c r="A36" s="357" t="s">
        <v>175</v>
      </c>
      <c r="B36" s="357"/>
      <c r="C36" s="583" t="s">
        <v>487</v>
      </c>
      <c r="D36" s="579"/>
      <c r="E36" s="579"/>
      <c r="F36" s="579"/>
      <c r="G36" s="579"/>
      <c r="H36" s="579"/>
      <c r="I36" s="584"/>
      <c r="J36" s="579"/>
      <c r="K36" s="579"/>
      <c r="L36" s="579"/>
      <c r="M36" s="579"/>
    </row>
    <row r="37" spans="1:13" s="355" customFormat="1" ht="15.75" customHeight="1">
      <c r="A37" s="357" t="s">
        <v>177</v>
      </c>
      <c r="B37" s="357"/>
      <c r="C37" s="583" t="s">
        <v>530</v>
      </c>
      <c r="D37" s="579"/>
      <c r="E37" s="579"/>
      <c r="F37" s="579"/>
      <c r="G37" s="579"/>
      <c r="H37" s="579"/>
      <c r="I37" s="584"/>
      <c r="J37" s="579"/>
      <c r="K37" s="579"/>
      <c r="L37" s="579"/>
      <c r="M37" s="579"/>
    </row>
    <row r="38" spans="1:13" s="355" customFormat="1" ht="15.75" customHeight="1">
      <c r="A38" s="357" t="s">
        <v>179</v>
      </c>
      <c r="B38" s="357"/>
      <c r="C38" s="583" t="s">
        <v>531</v>
      </c>
      <c r="D38" s="579"/>
      <c r="E38" s="579"/>
      <c r="F38" s="579"/>
      <c r="G38" s="579"/>
      <c r="H38" s="579"/>
      <c r="I38" s="584">
        <v>77957.540351774325</v>
      </c>
      <c r="J38" s="584">
        <v>75650.751672850703</v>
      </c>
      <c r="K38" s="584">
        <v>74793.286920111263</v>
      </c>
      <c r="L38" s="584">
        <v>74272</v>
      </c>
      <c r="M38" s="579"/>
    </row>
    <row r="39" spans="1:13" s="355" customFormat="1" ht="15.75" customHeight="1">
      <c r="A39" s="585"/>
      <c r="B39" s="585"/>
      <c r="C39" s="586"/>
      <c r="D39" s="586"/>
      <c r="E39" s="586"/>
      <c r="F39" s="586"/>
      <c r="G39" s="586"/>
      <c r="H39" s="586"/>
    </row>
    <row r="40" spans="1:13" s="355" customFormat="1" ht="15.75" customHeight="1">
      <c r="A40" s="341"/>
      <c r="B40" s="341"/>
      <c r="C40" s="341"/>
      <c r="D40" s="598"/>
      <c r="E40" s="598"/>
      <c r="F40" s="598"/>
      <c r="G40" s="598"/>
      <c r="H40" s="598"/>
      <c r="I40" s="843" t="s">
        <v>488</v>
      </c>
      <c r="J40" s="843"/>
      <c r="K40" s="843"/>
      <c r="L40" s="843"/>
      <c r="M40" s="587"/>
    </row>
    <row r="41" spans="1:13" s="355" customFormat="1" ht="20.25" customHeight="1">
      <c r="A41" s="341"/>
      <c r="B41" s="341"/>
      <c r="C41" s="341"/>
      <c r="D41" s="341"/>
      <c r="E41" s="341"/>
      <c r="F41" s="341"/>
      <c r="G41" s="341"/>
      <c r="H41" s="599"/>
      <c r="I41" s="600" t="s">
        <v>941</v>
      </c>
      <c r="J41" s="600">
        <v>44651</v>
      </c>
      <c r="K41" s="600" t="s">
        <v>815</v>
      </c>
      <c r="L41" s="600">
        <v>44469</v>
      </c>
      <c r="M41" s="588"/>
    </row>
    <row r="42" spans="1:13" s="355" customFormat="1" ht="15.75" customHeight="1">
      <c r="A42" s="357">
        <v>21</v>
      </c>
      <c r="B42" s="589"/>
      <c r="C42" s="576" t="s">
        <v>489</v>
      </c>
      <c r="D42" s="590"/>
      <c r="E42" s="590"/>
      <c r="F42" s="590"/>
      <c r="G42" s="590"/>
      <c r="H42" s="591"/>
      <c r="I42" s="593">
        <v>189856.20471156001</v>
      </c>
      <c r="J42" s="593">
        <v>186810.19832218401</v>
      </c>
      <c r="K42" s="593">
        <v>191567.62271861199</v>
      </c>
      <c r="L42" s="593">
        <v>198885.855304873</v>
      </c>
      <c r="M42" s="592"/>
    </row>
    <row r="43" spans="1:13" s="355" customFormat="1" ht="15.75" customHeight="1">
      <c r="A43" s="357">
        <v>22</v>
      </c>
      <c r="B43" s="589"/>
      <c r="C43" s="576" t="s">
        <v>490</v>
      </c>
      <c r="D43" s="590"/>
      <c r="E43" s="590"/>
      <c r="F43" s="590"/>
      <c r="G43" s="590"/>
      <c r="H43" s="582"/>
      <c r="I43" s="593">
        <v>97813.642570894808</v>
      </c>
      <c r="J43" s="593">
        <v>91663.049677258547</v>
      </c>
      <c r="K43" s="593">
        <v>90139.130337819413</v>
      </c>
      <c r="L43" s="593">
        <v>87790.314013901574</v>
      </c>
      <c r="M43" s="594"/>
    </row>
    <row r="44" spans="1:13" s="355" customFormat="1" ht="15.75" customHeight="1">
      <c r="A44" s="539">
        <v>23</v>
      </c>
      <c r="B44" s="614"/>
      <c r="C44" s="615" t="s">
        <v>137</v>
      </c>
      <c r="D44" s="616"/>
      <c r="E44" s="616"/>
      <c r="F44" s="616"/>
      <c r="G44" s="616"/>
      <c r="H44" s="603"/>
      <c r="I44" s="714">
        <v>1.9409992279344188</v>
      </c>
      <c r="J44" s="617">
        <v>2.038009852169814</v>
      </c>
      <c r="K44" s="714">
        <v>2.1252437426527568</v>
      </c>
      <c r="L44" s="714">
        <v>2.2654646761302102</v>
      </c>
    </row>
  </sheetData>
  <mergeCells count="17">
    <mergeCell ref="A6:C6"/>
    <mergeCell ref="F2:G2"/>
    <mergeCell ref="A11:C11"/>
    <mergeCell ref="B12:C12"/>
    <mergeCell ref="A28:L28"/>
    <mergeCell ref="A7:C7"/>
    <mergeCell ref="A8:C8"/>
    <mergeCell ref="A9:C9"/>
    <mergeCell ref="A5:C5"/>
    <mergeCell ref="I40:L40"/>
    <mergeCell ref="S5:T5"/>
    <mergeCell ref="S7:T7"/>
    <mergeCell ref="S8:T8"/>
    <mergeCell ref="F5:G5"/>
    <mergeCell ref="K5:L5"/>
    <mergeCell ref="D6:G6"/>
    <mergeCell ref="I6:L6"/>
  </mergeCells>
  <hyperlinks>
    <hyperlink ref="D1" location="Index!A1" display="Index" xr:uid="{6F4462AE-5060-4A26-8F16-88041BBB6561}"/>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tint="-0.249977111117893"/>
  </sheetPr>
  <dimension ref="A1:F12"/>
  <sheetViews>
    <sheetView showGridLines="0" workbookViewId="0"/>
  </sheetViews>
  <sheetFormatPr defaultColWidth="8.86328125" defaultRowHeight="13.15"/>
  <cols>
    <col min="1" max="1" width="9" style="5" customWidth="1"/>
    <col min="2" max="2" width="65.265625" style="5" customWidth="1"/>
    <col min="3" max="3" width="2.265625" style="5" customWidth="1"/>
    <col min="4" max="4" width="65.59765625" style="5" customWidth="1"/>
    <col min="5" max="5" width="3.73046875" style="5" customWidth="1"/>
    <col min="6" max="16384" width="8.86328125" style="5"/>
  </cols>
  <sheetData>
    <row r="1" spans="1:6">
      <c r="A1" s="48" t="s">
        <v>809</v>
      </c>
    </row>
    <row r="2" spans="1:6" s="415" customFormat="1" ht="15" customHeight="1">
      <c r="A2" s="455" t="s">
        <v>769</v>
      </c>
    </row>
    <row r="3" spans="1:6" s="415" customFormat="1" ht="15" customHeight="1">
      <c r="A3" s="455"/>
    </row>
    <row r="4" spans="1:6" s="415" customFormat="1" ht="15" customHeight="1">
      <c r="A4" s="363"/>
    </row>
    <row r="5" spans="1:6" s="415" customFormat="1" ht="33" customHeight="1">
      <c r="A5" s="638" t="s">
        <v>806</v>
      </c>
      <c r="B5" s="637" t="s">
        <v>538</v>
      </c>
      <c r="C5" s="636"/>
      <c r="D5" s="637" t="s">
        <v>940</v>
      </c>
      <c r="F5" s="96" t="s">
        <v>285</v>
      </c>
    </row>
    <row r="6" spans="1:6" s="415" customFormat="1" ht="46.5">
      <c r="A6" s="618" t="s">
        <v>45</v>
      </c>
      <c r="B6" s="619" t="s">
        <v>532</v>
      </c>
      <c r="C6" s="619"/>
      <c r="D6" s="619" t="s">
        <v>967</v>
      </c>
    </row>
    <row r="7" spans="1:6" s="415" customFormat="1" ht="23.25">
      <c r="A7" s="620" t="s">
        <v>46</v>
      </c>
      <c r="B7" s="621" t="s">
        <v>533</v>
      </c>
      <c r="C7" s="621"/>
      <c r="D7" s="621" t="s">
        <v>942</v>
      </c>
    </row>
    <row r="8" spans="1:6" s="415" customFormat="1" ht="69.75">
      <c r="A8" s="620" t="s">
        <v>47</v>
      </c>
      <c r="B8" s="621" t="s">
        <v>534</v>
      </c>
      <c r="C8" s="621"/>
      <c r="D8" s="621" t="s">
        <v>968</v>
      </c>
    </row>
    <row r="9" spans="1:6" s="415" customFormat="1" ht="58.15">
      <c r="A9" s="620" t="s">
        <v>86</v>
      </c>
      <c r="B9" s="621" t="s">
        <v>770</v>
      </c>
      <c r="C9" s="621"/>
      <c r="D9" s="621" t="s">
        <v>969</v>
      </c>
    </row>
    <row r="10" spans="1:6" s="415" customFormat="1" ht="11.65">
      <c r="A10" s="620" t="s">
        <v>87</v>
      </c>
      <c r="B10" s="621" t="s">
        <v>535</v>
      </c>
      <c r="C10" s="621"/>
      <c r="D10" s="621" t="s">
        <v>943</v>
      </c>
    </row>
    <row r="11" spans="1:6" s="415" customFormat="1" ht="46.5">
      <c r="A11" s="620" t="s">
        <v>297</v>
      </c>
      <c r="B11" s="621" t="s">
        <v>536</v>
      </c>
      <c r="C11" s="621"/>
      <c r="D11" s="621" t="s">
        <v>944</v>
      </c>
    </row>
    <row r="12" spans="1:6" s="415" customFormat="1" ht="23.25">
      <c r="A12" s="620" t="s">
        <v>263</v>
      </c>
      <c r="B12" s="621" t="s">
        <v>537</v>
      </c>
      <c r="C12" s="621"/>
      <c r="D12" s="621" t="s">
        <v>945</v>
      </c>
    </row>
  </sheetData>
  <hyperlinks>
    <hyperlink ref="F5" location="Index!A1" display="Index" xr:uid="{00000000-0004-0000-20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4583AF"/>
  </sheetPr>
  <dimension ref="A1:Y42"/>
  <sheetViews>
    <sheetView showGridLines="0" zoomScaleNormal="100" workbookViewId="0"/>
  </sheetViews>
  <sheetFormatPr defaultColWidth="9.265625" defaultRowHeight="14.25"/>
  <cols>
    <col min="1" max="1" width="6.86328125" customWidth="1"/>
    <col min="2" max="2" width="58.86328125" customWidth="1"/>
    <col min="3" max="3" width="13.73046875" customWidth="1"/>
    <col min="4" max="4" width="16" customWidth="1"/>
    <col min="5" max="5" width="18.265625" customWidth="1"/>
    <col min="6" max="6" width="12.59765625" customWidth="1"/>
    <col min="7" max="7" width="17.73046875" customWidth="1"/>
    <col min="8" max="8" width="3" customWidth="1"/>
    <col min="9" max="9" width="10.1328125" customWidth="1"/>
  </cols>
  <sheetData>
    <row r="1" spans="1:25">
      <c r="A1" s="15" t="s">
        <v>529</v>
      </c>
    </row>
    <row r="2" spans="1:25" s="415" customFormat="1" ht="15.75" customHeight="1">
      <c r="A2" s="363" t="s">
        <v>771</v>
      </c>
    </row>
    <row r="3" spans="1:25" s="440" customFormat="1" ht="15.75" customHeight="1">
      <c r="A3" s="854"/>
      <c r="B3" s="854"/>
      <c r="C3" s="671" t="s">
        <v>45</v>
      </c>
      <c r="D3" s="671" t="s">
        <v>46</v>
      </c>
      <c r="E3" s="671" t="s">
        <v>47</v>
      </c>
      <c r="F3" s="671" t="s">
        <v>86</v>
      </c>
      <c r="G3" s="574" t="s">
        <v>87</v>
      </c>
    </row>
    <row r="4" spans="1:25" s="415" customFormat="1" ht="20.25" customHeight="1">
      <c r="A4" s="847"/>
      <c r="B4" s="847"/>
      <c r="C4" s="739" t="s">
        <v>491</v>
      </c>
      <c r="D4" s="739"/>
      <c r="E4" s="739"/>
      <c r="F4" s="739"/>
      <c r="G4" s="736" t="s">
        <v>492</v>
      </c>
      <c r="I4" s="96" t="s">
        <v>285</v>
      </c>
    </row>
    <row r="5" spans="1:25" s="415" customFormat="1" ht="20.25" customHeight="1">
      <c r="A5" s="847" t="s">
        <v>939</v>
      </c>
      <c r="B5" s="847"/>
      <c r="C5" s="668" t="s">
        <v>493</v>
      </c>
      <c r="D5" s="668" t="s">
        <v>494</v>
      </c>
      <c r="E5" s="668" t="s">
        <v>495</v>
      </c>
      <c r="F5" s="668" t="s">
        <v>496</v>
      </c>
      <c r="G5" s="737"/>
    </row>
    <row r="6" spans="1:25" s="363" customFormat="1" ht="15.75" customHeight="1">
      <c r="A6" s="855" t="s">
        <v>497</v>
      </c>
      <c r="B6" s="855"/>
      <c r="C6" s="855"/>
      <c r="D6" s="672"/>
      <c r="E6" s="672"/>
      <c r="F6" s="672"/>
      <c r="G6" s="672"/>
      <c r="H6" s="565"/>
      <c r="I6" s="565"/>
      <c r="J6" s="565"/>
      <c r="K6" s="565"/>
      <c r="L6" s="565"/>
      <c r="M6" s="565"/>
      <c r="N6" s="855"/>
      <c r="O6" s="855"/>
      <c r="P6" s="855"/>
      <c r="Q6" s="565"/>
      <c r="R6" s="565"/>
      <c r="S6" s="565"/>
      <c r="T6" s="565"/>
      <c r="U6" s="565"/>
      <c r="V6" s="565"/>
      <c r="W6" s="565"/>
      <c r="X6" s="565"/>
      <c r="Y6" s="565"/>
    </row>
    <row r="7" spans="1:25" s="622" customFormat="1" ht="15.75" customHeight="1">
      <c r="A7" s="673">
        <v>1</v>
      </c>
      <c r="B7" s="674" t="s">
        <v>498</v>
      </c>
      <c r="C7" s="856">
        <f>C8</f>
        <v>201889</v>
      </c>
      <c r="D7" s="856"/>
      <c r="E7" s="856"/>
      <c r="F7" s="857"/>
      <c r="G7" s="856">
        <f>G8</f>
        <v>201889</v>
      </c>
    </row>
    <row r="8" spans="1:25" s="415" customFormat="1" ht="15.75" customHeight="1">
      <c r="A8" s="675">
        <v>2</v>
      </c>
      <c r="B8" s="676" t="s">
        <v>499</v>
      </c>
      <c r="C8" s="549">
        <v>201889</v>
      </c>
      <c r="D8" s="858"/>
      <c r="E8" s="858"/>
      <c r="F8" s="859"/>
      <c r="G8" s="549">
        <v>201889</v>
      </c>
    </row>
    <row r="9" spans="1:25" s="415" customFormat="1" ht="15.75" customHeight="1">
      <c r="A9" s="675">
        <v>3</v>
      </c>
      <c r="B9" s="676" t="s">
        <v>500</v>
      </c>
      <c r="C9" s="425"/>
      <c r="D9" s="858"/>
      <c r="E9" s="858"/>
      <c r="F9" s="859"/>
      <c r="G9" s="859"/>
    </row>
    <row r="10" spans="1:25" s="622" customFormat="1" ht="15.75" customHeight="1">
      <c r="A10" s="677">
        <v>4</v>
      </c>
      <c r="B10" s="674" t="s">
        <v>501</v>
      </c>
      <c r="C10" s="425"/>
      <c r="D10" s="856">
        <f>SUM(D11:D12)</f>
        <v>418675.63970056502</v>
      </c>
      <c r="E10" s="856">
        <f t="shared" ref="E10:G10" si="0">SUM(E11:E12)</f>
        <v>7202.5011123727199</v>
      </c>
      <c r="F10" s="856">
        <f t="shared" si="0"/>
        <v>18664.55903782422</v>
      </c>
      <c r="G10" s="856">
        <f t="shared" si="0"/>
        <v>411567.84830935107</v>
      </c>
    </row>
    <row r="11" spans="1:25" s="415" customFormat="1" ht="15.75" customHeight="1">
      <c r="A11" s="675">
        <v>5</v>
      </c>
      <c r="B11" s="676" t="s">
        <v>464</v>
      </c>
      <c r="C11" s="425"/>
      <c r="D11" s="549">
        <v>188566.377498421</v>
      </c>
      <c r="E11" s="549">
        <v>3692.8732992365699</v>
      </c>
      <c r="F11" s="549">
        <v>9823.0719716395306</v>
      </c>
      <c r="G11" s="549">
        <v>192469.36022941422</v>
      </c>
    </row>
    <row r="12" spans="1:25" s="415" customFormat="1" ht="15.75" customHeight="1">
      <c r="A12" s="675">
        <v>6</v>
      </c>
      <c r="B12" s="676" t="s">
        <v>465</v>
      </c>
      <c r="C12" s="425"/>
      <c r="D12" s="549">
        <v>230109.26220214399</v>
      </c>
      <c r="E12" s="549">
        <v>3509.6278131361501</v>
      </c>
      <c r="F12" s="549">
        <v>8841.4870661846908</v>
      </c>
      <c r="G12" s="549">
        <v>219098.48807993685</v>
      </c>
    </row>
    <row r="13" spans="1:25" s="622" customFormat="1" ht="15.75" customHeight="1">
      <c r="A13" s="677">
        <v>7</v>
      </c>
      <c r="B13" s="674" t="s">
        <v>502</v>
      </c>
      <c r="C13" s="425"/>
      <c r="D13" s="856">
        <f>SUM(D14:D15)</f>
        <v>320952.24102049368</v>
      </c>
      <c r="E13" s="856">
        <f t="shared" ref="E13:G13" si="1">SUM(E14:E15)</f>
        <v>41773.909010167896</v>
      </c>
      <c r="F13" s="856">
        <f t="shared" si="1"/>
        <v>305067.5293256258</v>
      </c>
      <c r="G13" s="856">
        <f t="shared" si="1"/>
        <v>416735.26778512349</v>
      </c>
    </row>
    <row r="14" spans="1:25" s="415" customFormat="1" ht="15.75" customHeight="1">
      <c r="A14" s="675">
        <v>8</v>
      </c>
      <c r="B14" s="676" t="s">
        <v>503</v>
      </c>
      <c r="C14" s="425"/>
      <c r="D14" s="549">
        <v>12917.885057592899</v>
      </c>
      <c r="E14" s="549"/>
      <c r="F14" s="549"/>
      <c r="G14" s="549">
        <v>6458.9425287964496</v>
      </c>
    </row>
    <row r="15" spans="1:25" s="415" customFormat="1" ht="15.75" customHeight="1">
      <c r="A15" s="675">
        <v>9</v>
      </c>
      <c r="B15" s="676" t="s">
        <v>504</v>
      </c>
      <c r="C15" s="425"/>
      <c r="D15" s="549">
        <v>308034.35596290079</v>
      </c>
      <c r="E15" s="549">
        <v>41773.909010167896</v>
      </c>
      <c r="F15" s="549">
        <v>305067.5293256258</v>
      </c>
      <c r="G15" s="549">
        <v>410276.32525632705</v>
      </c>
    </row>
    <row r="16" spans="1:25" s="622" customFormat="1" ht="15.75" customHeight="1">
      <c r="A16" s="677">
        <v>10</v>
      </c>
      <c r="B16" s="674" t="s">
        <v>505</v>
      </c>
      <c r="C16" s="425"/>
      <c r="D16" s="856"/>
      <c r="E16" s="856"/>
      <c r="F16" s="860"/>
      <c r="G16" s="860"/>
    </row>
    <row r="17" spans="1:25" s="622" customFormat="1" ht="15.75" customHeight="1">
      <c r="A17" s="677">
        <v>11</v>
      </c>
      <c r="B17" s="674" t="s">
        <v>506</v>
      </c>
      <c r="C17" s="861"/>
      <c r="D17" s="856">
        <f>SUM(D18:D19)</f>
        <v>45722.059318384003</v>
      </c>
      <c r="E17" s="856">
        <f t="shared" ref="E17:F17" si="2">SUM(E18:E19)</f>
        <v>0</v>
      </c>
      <c r="F17" s="856">
        <f t="shared" si="2"/>
        <v>0</v>
      </c>
      <c r="G17" s="856">
        <v>0</v>
      </c>
    </row>
    <row r="18" spans="1:25" s="415" customFormat="1" ht="15.75" customHeight="1">
      <c r="A18" s="675">
        <v>12</v>
      </c>
      <c r="B18" s="676" t="s">
        <v>507</v>
      </c>
      <c r="C18" s="862"/>
      <c r="D18" s="863"/>
      <c r="E18" s="863"/>
      <c r="F18" s="863"/>
      <c r="G18" s="863"/>
    </row>
    <row r="19" spans="1:25" s="415" customFormat="1" ht="31.5" customHeight="1">
      <c r="A19" s="626">
        <v>13</v>
      </c>
      <c r="B19" s="627" t="s">
        <v>508</v>
      </c>
      <c r="C19" s="628"/>
      <c r="D19" s="862">
        <v>45722.059318384003</v>
      </c>
      <c r="E19" s="864"/>
      <c r="F19" s="859"/>
      <c r="G19" s="865"/>
      <c r="H19" s="440"/>
      <c r="I19" s="440"/>
    </row>
    <row r="20" spans="1:25" s="363" customFormat="1" ht="15.75" customHeight="1">
      <c r="A20" s="633">
        <v>14</v>
      </c>
      <c r="B20" s="634" t="s">
        <v>509</v>
      </c>
      <c r="C20" s="635"/>
      <c r="D20" s="679"/>
      <c r="E20" s="679"/>
      <c r="F20" s="679"/>
      <c r="G20" s="866">
        <f>SUM(G13,G10,G7,G19)</f>
        <v>1030192.1160944746</v>
      </c>
    </row>
    <row r="21" spans="1:25" s="363" customFormat="1" ht="15.75" customHeight="1">
      <c r="A21" s="855" t="s">
        <v>510</v>
      </c>
      <c r="B21" s="855"/>
      <c r="C21" s="855"/>
      <c r="D21" s="672"/>
      <c r="E21" s="672"/>
      <c r="F21" s="672"/>
      <c r="G21" s="672"/>
      <c r="H21" s="565"/>
      <c r="I21" s="565"/>
      <c r="J21" s="565"/>
      <c r="K21" s="565"/>
      <c r="L21" s="565"/>
      <c r="M21" s="565"/>
      <c r="N21" s="855"/>
      <c r="O21" s="855"/>
      <c r="P21" s="855"/>
      <c r="Q21" s="565"/>
      <c r="R21" s="565"/>
      <c r="S21" s="565"/>
      <c r="T21" s="565"/>
      <c r="U21" s="565"/>
      <c r="V21" s="565"/>
      <c r="W21" s="565"/>
      <c r="X21" s="565"/>
      <c r="Y21" s="565"/>
    </row>
    <row r="22" spans="1:25" s="622" customFormat="1" ht="15.75" customHeight="1">
      <c r="A22" s="673">
        <v>15</v>
      </c>
      <c r="B22" s="674" t="s">
        <v>461</v>
      </c>
      <c r="C22" s="425"/>
      <c r="D22" s="678"/>
      <c r="E22" s="678"/>
      <c r="F22" s="678"/>
      <c r="G22" s="680">
        <v>0</v>
      </c>
    </row>
    <row r="23" spans="1:25" s="622" customFormat="1" ht="31.5" customHeight="1">
      <c r="A23" s="681" t="s">
        <v>511</v>
      </c>
      <c r="B23" s="674" t="s">
        <v>512</v>
      </c>
      <c r="C23" s="425"/>
      <c r="D23" s="867"/>
      <c r="E23" s="867"/>
      <c r="F23" s="868"/>
      <c r="G23" s="868"/>
    </row>
    <row r="24" spans="1:25" s="622" customFormat="1" ht="15.75" customHeight="1">
      <c r="A24" s="681">
        <v>16</v>
      </c>
      <c r="B24" s="674" t="s">
        <v>513</v>
      </c>
      <c r="C24" s="425"/>
      <c r="D24" s="867">
        <v>0</v>
      </c>
      <c r="E24" s="867">
        <v>0</v>
      </c>
      <c r="F24" s="868">
        <v>0</v>
      </c>
      <c r="G24" s="868">
        <v>0</v>
      </c>
    </row>
    <row r="25" spans="1:25" s="622" customFormat="1" ht="15.75" customHeight="1">
      <c r="A25" s="673">
        <v>17</v>
      </c>
      <c r="B25" s="674" t="s">
        <v>514</v>
      </c>
      <c r="C25" s="425"/>
      <c r="D25" s="869">
        <f>D26+D27+D28+D30+D32</f>
        <v>226443.37797485891</v>
      </c>
      <c r="E25" s="869">
        <f>E26+E27+E28+E30+E32</f>
        <v>75873.773740310658</v>
      </c>
      <c r="F25" s="869">
        <f t="shared" ref="F25" si="3">F26+F27+F28+F30+F32</f>
        <v>906045.22313239018</v>
      </c>
      <c r="G25" s="869">
        <f>G26+G27+G28+G30+G32</f>
        <v>845355.79254947277</v>
      </c>
    </row>
    <row r="26" spans="1:25" s="440" customFormat="1" ht="31.5" customHeight="1">
      <c r="A26" s="585">
        <v>18</v>
      </c>
      <c r="B26" s="682" t="s">
        <v>515</v>
      </c>
      <c r="C26" s="425"/>
      <c r="D26" s="870">
        <v>67398</v>
      </c>
      <c r="E26" s="870">
        <v>15104</v>
      </c>
      <c r="F26" s="870">
        <v>26079</v>
      </c>
      <c r="G26" s="871">
        <f>5429020393.18605/1000000</f>
        <v>5429.0203931860506</v>
      </c>
    </row>
    <row r="27" spans="1:25" s="440" customFormat="1" ht="47.25" customHeight="1">
      <c r="A27" s="585">
        <v>19</v>
      </c>
      <c r="B27" s="676" t="s">
        <v>516</v>
      </c>
      <c r="C27" s="425"/>
      <c r="D27" s="870">
        <v>43751</v>
      </c>
      <c r="E27" s="871">
        <v>544.69106924187508</v>
      </c>
      <c r="F27" s="870">
        <v>1366.6855472504101</v>
      </c>
      <c r="G27" s="871">
        <v>4515.2601498269669</v>
      </c>
    </row>
    <row r="28" spans="1:25" s="440" customFormat="1" ht="47.25" customHeight="1">
      <c r="A28" s="585">
        <v>20</v>
      </c>
      <c r="B28" s="682" t="s">
        <v>963</v>
      </c>
      <c r="C28" s="425"/>
      <c r="D28" s="870">
        <v>111191</v>
      </c>
      <c r="E28" s="871">
        <v>55845</v>
      </c>
      <c r="F28" s="871">
        <v>337960</v>
      </c>
      <c r="G28" s="871">
        <v>370207</v>
      </c>
    </row>
    <row r="29" spans="1:25" s="440" customFormat="1" ht="31.5" customHeight="1">
      <c r="A29" s="585">
        <v>21</v>
      </c>
      <c r="B29" s="683" t="s">
        <v>517</v>
      </c>
      <c r="C29" s="425"/>
      <c r="D29" s="870"/>
      <c r="E29" s="870"/>
      <c r="F29" s="871">
        <v>18217</v>
      </c>
      <c r="G29" s="871">
        <v>14908</v>
      </c>
    </row>
    <row r="30" spans="1:25" s="440" customFormat="1" ht="15.75" customHeight="1">
      <c r="A30" s="585">
        <v>22</v>
      </c>
      <c r="B30" s="676" t="s">
        <v>518</v>
      </c>
      <c r="C30" s="425"/>
      <c r="D30" s="870">
        <f>2229550527.74578/1000000</f>
        <v>2229.5505277457801</v>
      </c>
      <c r="E30" s="870">
        <v>1189</v>
      </c>
      <c r="F30" s="870">
        <v>480223</v>
      </c>
      <c r="G30" s="872">
        <v>411318</v>
      </c>
    </row>
    <row r="31" spans="1:25" s="440" customFormat="1" ht="23.25">
      <c r="A31" s="585">
        <v>23</v>
      </c>
      <c r="B31" s="683" t="s">
        <v>517</v>
      </c>
      <c r="C31" s="425"/>
      <c r="D31" s="870">
        <f>2229550527.74578/1000000</f>
        <v>2229.5505277457801</v>
      </c>
      <c r="E31" s="870">
        <v>1189</v>
      </c>
      <c r="F31" s="870">
        <v>480223</v>
      </c>
      <c r="G31" s="872">
        <v>411318</v>
      </c>
    </row>
    <row r="32" spans="1:25" s="440" customFormat="1" ht="47.25" customHeight="1">
      <c r="A32" s="585">
        <v>24</v>
      </c>
      <c r="B32" s="676" t="s">
        <v>519</v>
      </c>
      <c r="C32" s="425"/>
      <c r="D32" s="870">
        <v>1873.8274471131301</v>
      </c>
      <c r="E32" s="870">
        <v>3191.0826710687898</v>
      </c>
      <c r="F32" s="870">
        <v>60416.537585139704</v>
      </c>
      <c r="G32" s="870">
        <f>53886512006.4597/1000000</f>
        <v>53886.512006459699</v>
      </c>
    </row>
    <row r="33" spans="1:8" s="624" customFormat="1" ht="15.75" customHeight="1">
      <c r="A33" s="684">
        <v>25</v>
      </c>
      <c r="B33" s="674" t="s">
        <v>520</v>
      </c>
      <c r="C33" s="425"/>
      <c r="D33" s="867"/>
      <c r="E33" s="867"/>
      <c r="F33" s="867"/>
      <c r="G33" s="867"/>
    </row>
    <row r="34" spans="1:8" s="624" customFormat="1" ht="15.75" customHeight="1">
      <c r="A34" s="684">
        <v>26</v>
      </c>
      <c r="B34" s="674" t="s">
        <v>521</v>
      </c>
      <c r="C34" s="623"/>
      <c r="D34" s="873">
        <f>D35+D36+D37+D38+D39</f>
        <v>60596.843276039399</v>
      </c>
      <c r="E34" s="873">
        <f t="shared" ref="E34:F34" si="4">E35+E36+E37+E38+E39</f>
        <v>4125.6842225743922</v>
      </c>
      <c r="F34" s="873">
        <f t="shared" si="4"/>
        <v>9312.278980970299</v>
      </c>
      <c r="G34" s="873">
        <f>G35+G36+G37+G38+G39</f>
        <v>46583</v>
      </c>
      <c r="H34" s="686"/>
    </row>
    <row r="35" spans="1:8" s="440" customFormat="1" ht="15.75" customHeight="1">
      <c r="A35" s="585">
        <v>27</v>
      </c>
      <c r="B35" s="676" t="s">
        <v>522</v>
      </c>
      <c r="C35" s="425"/>
      <c r="D35" s="874"/>
      <c r="E35" s="874"/>
      <c r="F35" s="875"/>
      <c r="G35" s="876"/>
    </row>
    <row r="36" spans="1:8" s="440" customFormat="1" ht="23.25">
      <c r="A36" s="585">
        <v>28</v>
      </c>
      <c r="B36" s="676" t="s">
        <v>523</v>
      </c>
      <c r="C36" s="425"/>
      <c r="D36" s="877"/>
      <c r="E36" s="877"/>
      <c r="F36" s="877"/>
      <c r="G36" s="870"/>
    </row>
    <row r="37" spans="1:8" s="440" customFormat="1" ht="15.75" customHeight="1">
      <c r="A37" s="585">
        <v>29</v>
      </c>
      <c r="B37" s="676" t="s">
        <v>964</v>
      </c>
      <c r="C37" s="425"/>
      <c r="D37" s="877">
        <v>5481</v>
      </c>
      <c r="E37" s="877"/>
      <c r="F37" s="877"/>
      <c r="G37" s="870">
        <v>5481</v>
      </c>
    </row>
    <row r="38" spans="1:8" s="440" customFormat="1" ht="31.5" customHeight="1">
      <c r="A38" s="585">
        <v>30</v>
      </c>
      <c r="B38" s="676" t="s">
        <v>524</v>
      </c>
      <c r="C38" s="425"/>
      <c r="D38" s="878"/>
      <c r="E38" s="878"/>
      <c r="F38" s="870"/>
      <c r="G38" s="870"/>
    </row>
    <row r="39" spans="1:8" s="440" customFormat="1" ht="15.75" customHeight="1">
      <c r="A39" s="585">
        <v>31</v>
      </c>
      <c r="B39" s="676" t="s">
        <v>525</v>
      </c>
      <c r="C39" s="425"/>
      <c r="D39" s="878">
        <v>55115.843276039399</v>
      </c>
      <c r="E39" s="878">
        <v>4125.6842225743922</v>
      </c>
      <c r="F39" s="870">
        <v>9312.278980970299</v>
      </c>
      <c r="G39" s="870">
        <v>41102</v>
      </c>
    </row>
    <row r="40" spans="1:8" s="625" customFormat="1" ht="15.75" customHeight="1">
      <c r="A40" s="630">
        <v>32</v>
      </c>
      <c r="B40" s="629" t="s">
        <v>526</v>
      </c>
      <c r="C40" s="512"/>
      <c r="D40" s="879">
        <v>117735.218400251</v>
      </c>
      <c r="E40" s="879"/>
      <c r="F40" s="879"/>
      <c r="G40" s="880">
        <v>2701</v>
      </c>
    </row>
    <row r="41" spans="1:8" s="363" customFormat="1" ht="15.75" customHeight="1">
      <c r="A41" s="631">
        <v>33</v>
      </c>
      <c r="B41" s="632" t="s">
        <v>527</v>
      </c>
      <c r="C41" s="512"/>
      <c r="D41" s="881"/>
      <c r="E41" s="881"/>
      <c r="F41" s="881"/>
      <c r="G41" s="881">
        <f>G40+G34+G25+G22</f>
        <v>894639.79254947277</v>
      </c>
    </row>
    <row r="42" spans="1:8" s="363" customFormat="1" ht="15.75" customHeight="1">
      <c r="A42" s="633">
        <v>34</v>
      </c>
      <c r="B42" s="634" t="s">
        <v>528</v>
      </c>
      <c r="C42" s="635"/>
      <c r="D42" s="685"/>
      <c r="E42" s="685"/>
      <c r="F42" s="685"/>
      <c r="G42" s="685">
        <f>G20/G41</f>
        <v>1.1515160902453441</v>
      </c>
    </row>
  </sheetData>
  <mergeCells count="11">
    <mergeCell ref="D36:F36"/>
    <mergeCell ref="D37:F37"/>
    <mergeCell ref="A4:B4"/>
    <mergeCell ref="A5:B5"/>
    <mergeCell ref="A6:C6"/>
    <mergeCell ref="A21:C21"/>
    <mergeCell ref="A3:B3"/>
    <mergeCell ref="C4:F4"/>
    <mergeCell ref="G4:G5"/>
    <mergeCell ref="N6:P6"/>
    <mergeCell ref="N21:P21"/>
  </mergeCells>
  <hyperlinks>
    <hyperlink ref="I4" location="Index!A1" display="Index" xr:uid="{28408878-22B6-4354-B52A-976D93E0A9E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theme="8" tint="-0.249977111117893"/>
  </sheetPr>
  <dimension ref="A1:I29"/>
  <sheetViews>
    <sheetView showGridLines="0" workbookViewId="0"/>
  </sheetViews>
  <sheetFormatPr defaultColWidth="9.1328125" defaultRowHeight="11.65"/>
  <cols>
    <col min="1" max="1" width="5.73046875" style="95" customWidth="1"/>
    <col min="2" max="2" width="88.1328125" style="95" customWidth="1"/>
    <col min="3" max="7" width="12.73046875" style="95" customWidth="1"/>
    <col min="8" max="8" width="3.265625" style="95" customWidth="1"/>
    <col min="9" max="16384" width="9.1328125" style="95"/>
  </cols>
  <sheetData>
    <row r="1" spans="1:9" s="77" customFormat="1" ht="13.15">
      <c r="A1" s="15" t="s">
        <v>786</v>
      </c>
      <c r="C1" s="117"/>
      <c r="D1" s="117"/>
      <c r="E1" s="117"/>
      <c r="F1" s="117"/>
      <c r="G1" s="117"/>
    </row>
    <row r="2" spans="1:9" s="77" customFormat="1" ht="15.75" customHeight="1">
      <c r="A2" s="117"/>
      <c r="C2" s="117"/>
      <c r="D2" s="117"/>
      <c r="E2" s="117"/>
      <c r="F2" s="117"/>
      <c r="G2" s="117"/>
    </row>
    <row r="3" spans="1:9" ht="15.75" customHeight="1">
      <c r="C3" s="118" t="s">
        <v>45</v>
      </c>
      <c r="D3" s="118" t="s">
        <v>46</v>
      </c>
      <c r="E3" s="118" t="s">
        <v>47</v>
      </c>
      <c r="F3" s="118" t="s">
        <v>86</v>
      </c>
      <c r="G3" s="118" t="s">
        <v>87</v>
      </c>
    </row>
    <row r="4" spans="1:9" ht="15.75" customHeight="1">
      <c r="A4" s="723"/>
      <c r="B4" s="723"/>
      <c r="C4" s="149"/>
      <c r="D4" s="149"/>
      <c r="E4" s="723"/>
      <c r="F4" s="723"/>
      <c r="G4" s="149"/>
      <c r="I4" s="96" t="s">
        <v>285</v>
      </c>
    </row>
    <row r="5" spans="1:9" ht="15.75" customHeight="1">
      <c r="A5" s="723" t="s">
        <v>85</v>
      </c>
      <c r="B5" s="723"/>
      <c r="C5" s="149" t="s">
        <v>937</v>
      </c>
      <c r="D5" s="149" t="s">
        <v>938</v>
      </c>
      <c r="E5" s="213" t="s">
        <v>807</v>
      </c>
      <c r="F5" s="213" t="s">
        <v>808</v>
      </c>
      <c r="G5" s="149" t="s">
        <v>84</v>
      </c>
    </row>
    <row r="6" spans="1:9" ht="15.75" customHeight="1">
      <c r="B6" s="119" t="s">
        <v>551</v>
      </c>
      <c r="C6" s="120"/>
      <c r="D6" s="120"/>
      <c r="E6" s="120"/>
      <c r="F6" s="120"/>
      <c r="G6" s="120"/>
    </row>
    <row r="7" spans="1:9" ht="15.75" customHeight="1">
      <c r="A7" s="121">
        <v>1</v>
      </c>
      <c r="B7" s="59" t="s">
        <v>552</v>
      </c>
      <c r="C7" s="50">
        <v>169518.47895864499</v>
      </c>
      <c r="D7" s="50">
        <v>163647.570657</v>
      </c>
      <c r="E7" s="50">
        <v>159199.37583696999</v>
      </c>
      <c r="F7" s="50">
        <v>158620</v>
      </c>
      <c r="G7" s="50">
        <v>169201.3217065176</v>
      </c>
    </row>
    <row r="8" spans="1:9">
      <c r="A8" s="121">
        <v>2</v>
      </c>
      <c r="B8" s="190" t="s">
        <v>553</v>
      </c>
      <c r="C8" s="50">
        <v>168628.47895864499</v>
      </c>
      <c r="D8" s="50">
        <v>162449.05065700001</v>
      </c>
      <c r="E8" s="50">
        <v>158279.77583696999</v>
      </c>
      <c r="F8" s="50">
        <v>157241</v>
      </c>
      <c r="G8" s="50">
        <v>167265.6017065176</v>
      </c>
    </row>
    <row r="9" spans="1:9" ht="15.75" customHeight="1">
      <c r="A9" s="121">
        <v>3</v>
      </c>
      <c r="B9" s="59" t="s">
        <v>240</v>
      </c>
      <c r="C9" s="50">
        <v>182323.47895864499</v>
      </c>
      <c r="D9" s="50">
        <v>176051.87393500001</v>
      </c>
      <c r="E9" s="50">
        <v>172556.57083596999</v>
      </c>
      <c r="F9" s="50">
        <v>172602</v>
      </c>
      <c r="G9" s="50">
        <v>182227.92305513759</v>
      </c>
    </row>
    <row r="10" spans="1:9" ht="15.75" customHeight="1">
      <c r="A10" s="121">
        <v>4</v>
      </c>
      <c r="B10" s="59" t="s">
        <v>554</v>
      </c>
      <c r="C10" s="50">
        <v>181433.47895864499</v>
      </c>
      <c r="D10" s="50">
        <v>174853.35393499999</v>
      </c>
      <c r="E10" s="50">
        <v>171636.97083596999</v>
      </c>
      <c r="F10" s="50">
        <v>171223</v>
      </c>
      <c r="G10" s="50">
        <v>180292.20305513759</v>
      </c>
    </row>
    <row r="11" spans="1:9" ht="15.75" customHeight="1">
      <c r="A11" s="121">
        <v>5</v>
      </c>
      <c r="B11" s="59" t="s">
        <v>241</v>
      </c>
      <c r="C11" s="50">
        <v>201889.47895864499</v>
      </c>
      <c r="D11" s="50">
        <v>196321.4320426</v>
      </c>
      <c r="E11" s="50">
        <v>193363.63639196998</v>
      </c>
      <c r="F11" s="50">
        <v>193726</v>
      </c>
      <c r="G11" s="50">
        <v>202891.8468647376</v>
      </c>
    </row>
    <row r="12" spans="1:9" ht="15.75" customHeight="1">
      <c r="A12" s="121">
        <v>6</v>
      </c>
      <c r="B12" s="59" t="s">
        <v>555</v>
      </c>
      <c r="C12" s="50">
        <v>200999.47895864499</v>
      </c>
      <c r="D12" s="50">
        <v>195122.91204260002</v>
      </c>
      <c r="E12" s="50">
        <v>192444.03639196997</v>
      </c>
      <c r="F12" s="50">
        <v>192347</v>
      </c>
      <c r="G12" s="50">
        <v>200956.1268647376</v>
      </c>
    </row>
    <row r="13" spans="1:9" ht="15.75" customHeight="1">
      <c r="B13" s="242" t="s">
        <v>556</v>
      </c>
    </row>
    <row r="14" spans="1:9" ht="15.75" customHeight="1">
      <c r="A14" s="121">
        <v>7</v>
      </c>
      <c r="B14" s="59" t="s">
        <v>93</v>
      </c>
      <c r="C14" s="50">
        <v>872174.37062597775</v>
      </c>
      <c r="D14" s="50">
        <v>870676.83661850879</v>
      </c>
      <c r="E14" s="50">
        <v>812821.90544676327</v>
      </c>
      <c r="F14" s="50">
        <v>780317.06932285125</v>
      </c>
      <c r="G14" s="50">
        <v>746408.42910374119</v>
      </c>
    </row>
    <row r="15" spans="1:9" ht="15.75" customHeight="1">
      <c r="A15" s="121">
        <v>8</v>
      </c>
      <c r="B15" s="59" t="s">
        <v>557</v>
      </c>
      <c r="C15" s="50">
        <v>871202.02882096928</v>
      </c>
      <c r="D15" s="50">
        <v>869372.83661850879</v>
      </c>
      <c r="E15" s="50">
        <v>811902.30544676329</v>
      </c>
      <c r="F15" s="50">
        <v>778822.10851309262</v>
      </c>
      <c r="G15" s="50">
        <v>744348.16865437909</v>
      </c>
    </row>
    <row r="16" spans="1:9" ht="15.75" customHeight="1">
      <c r="B16" s="242" t="s">
        <v>558</v>
      </c>
    </row>
    <row r="17" spans="1:7" ht="15.75" customHeight="1">
      <c r="A17" s="121">
        <v>9</v>
      </c>
      <c r="B17" s="59" t="s">
        <v>559</v>
      </c>
      <c r="C17" s="122">
        <v>0.19436305934669698</v>
      </c>
      <c r="D17" s="122">
        <v>0.18795443243048277</v>
      </c>
      <c r="E17" s="122">
        <v>0.19586009526830714</v>
      </c>
      <c r="F17" s="122">
        <v>0.20327634270213815</v>
      </c>
      <c r="G17" s="122">
        <v>0.22668731368654035</v>
      </c>
    </row>
    <row r="18" spans="1:7" ht="23.25">
      <c r="A18" s="121">
        <v>10</v>
      </c>
      <c r="B18" s="190" t="s">
        <v>560</v>
      </c>
      <c r="C18" s="122">
        <v>0.19355840939311897</v>
      </c>
      <c r="D18" s="122">
        <v>0.18685774826926713</v>
      </c>
      <c r="E18" s="122">
        <v>0.19494928734051789</v>
      </c>
      <c r="F18" s="122">
        <v>0.20189591214892516</v>
      </c>
      <c r="G18" s="122">
        <v>0.22471419793898026</v>
      </c>
    </row>
    <row r="19" spans="1:7" ht="15.75" customHeight="1">
      <c r="A19" s="121">
        <v>11</v>
      </c>
      <c r="B19" s="59" t="s">
        <v>561</v>
      </c>
      <c r="C19" s="122">
        <v>0.20904475652934817</v>
      </c>
      <c r="D19" s="122">
        <v>0.20220116871231061</v>
      </c>
      <c r="E19" s="122">
        <v>0.21229320922536554</v>
      </c>
      <c r="F19" s="122">
        <v>0.22119469993112123</v>
      </c>
      <c r="G19" s="122">
        <v>0.24413969075074612</v>
      </c>
    </row>
    <row r="20" spans="1:7" ht="23.25">
      <c r="A20" s="121">
        <v>12</v>
      </c>
      <c r="B20" s="190" t="s">
        <v>562</v>
      </c>
      <c r="C20" s="122">
        <v>0.20825649270374841</v>
      </c>
      <c r="D20" s="122">
        <v>0.20112585368448513</v>
      </c>
      <c r="E20" s="122">
        <v>0.21140101424089908</v>
      </c>
      <c r="F20" s="122">
        <v>0.21984866393545838</v>
      </c>
      <c r="G20" s="122">
        <v>0.24221488094888041</v>
      </c>
    </row>
    <row r="21" spans="1:7" ht="15.75" customHeight="1">
      <c r="A21" s="121">
        <v>13</v>
      </c>
      <c r="B21" s="59" t="s">
        <v>563</v>
      </c>
      <c r="C21" s="122">
        <v>0.2314783439620505</v>
      </c>
      <c r="D21" s="122">
        <v>0.22548139997046823</v>
      </c>
      <c r="E21" s="122">
        <v>0.23789176336935541</v>
      </c>
      <c r="F21" s="122">
        <v>0.24826574685609895</v>
      </c>
      <c r="G21" s="122">
        <v>0.27182416349231531</v>
      </c>
    </row>
    <row r="22" spans="1:7" ht="23.25">
      <c r="A22" s="121">
        <v>14</v>
      </c>
      <c r="B22" s="190" t="s">
        <v>564</v>
      </c>
      <c r="C22" s="122">
        <v>0.23071511808881484</v>
      </c>
      <c r="D22" s="122">
        <v>0.22444100370279027</v>
      </c>
      <c r="E22" s="122">
        <v>0.23702856255109944</v>
      </c>
      <c r="F22" s="122">
        <v>0.24697167414420734</v>
      </c>
      <c r="G22" s="122">
        <v>0.26997598076720325</v>
      </c>
    </row>
    <row r="23" spans="1:7" ht="15.75" customHeight="1">
      <c r="A23" s="121"/>
      <c r="B23" s="242" t="s">
        <v>117</v>
      </c>
    </row>
    <row r="24" spans="1:7" ht="15.75" customHeight="1">
      <c r="A24" s="121">
        <v>15</v>
      </c>
      <c r="B24" s="59" t="s">
        <v>565</v>
      </c>
      <c r="C24" s="123">
        <v>1438698</v>
      </c>
      <c r="D24" s="123">
        <v>1403726</v>
      </c>
      <c r="E24" s="123">
        <v>1364448</v>
      </c>
      <c r="F24" s="123">
        <v>1392131</v>
      </c>
      <c r="G24" s="123">
        <v>1245568</v>
      </c>
    </row>
    <row r="25" spans="1:7" ht="15.75" customHeight="1">
      <c r="A25" s="121">
        <v>16</v>
      </c>
      <c r="B25" s="59" t="s">
        <v>117</v>
      </c>
      <c r="C25" s="122">
        <v>0.12672811038775683</v>
      </c>
      <c r="D25" s="122">
        <v>0.12541754867759095</v>
      </c>
      <c r="E25" s="122">
        <v>0.12646621258997778</v>
      </c>
      <c r="F25" s="122">
        <v>0.12398402161865514</v>
      </c>
      <c r="G25" s="122">
        <v>0.14630106349483737</v>
      </c>
    </row>
    <row r="26" spans="1:7" ht="15.75" customHeight="1">
      <c r="A26" s="121">
        <v>17</v>
      </c>
      <c r="B26" s="59" t="s">
        <v>566</v>
      </c>
      <c r="C26" s="122">
        <v>0.1261094955012414</v>
      </c>
      <c r="D26" s="122">
        <v>0.12456373532655232</v>
      </c>
      <c r="E26" s="122">
        <v>0.12579224040488901</v>
      </c>
      <c r="F26" s="122">
        <v>0.12299345392064397</v>
      </c>
      <c r="G26" s="122">
        <v>0.14474697732692041</v>
      </c>
    </row>
    <row r="29" spans="1:7" ht="15" customHeight="1"/>
  </sheetData>
  <mergeCells count="3">
    <mergeCell ref="A5:B5"/>
    <mergeCell ref="A4:B4"/>
    <mergeCell ref="E4:F4"/>
  </mergeCells>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H128"/>
  <sheetViews>
    <sheetView showGridLines="0" zoomScaleNormal="100" workbookViewId="0"/>
  </sheetViews>
  <sheetFormatPr defaultColWidth="8.86328125" defaultRowHeight="11.65"/>
  <cols>
    <col min="1" max="1" width="8.3984375" style="114" customWidth="1"/>
    <col min="2" max="2" width="99.73046875" style="112" customWidth="1"/>
    <col min="3" max="3" width="21.3984375" style="112" customWidth="1"/>
    <col min="4" max="4" width="28.86328125" style="112" customWidth="1"/>
    <col min="5" max="5" width="5.59765625" style="136" customWidth="1"/>
    <col min="6" max="16384" width="8.86328125" style="112"/>
  </cols>
  <sheetData>
    <row r="1" spans="1:8" ht="13.15">
      <c r="A1" s="652" t="s">
        <v>268</v>
      </c>
      <c r="B1" s="124"/>
      <c r="C1" s="124"/>
      <c r="D1" s="124"/>
      <c r="E1" s="125"/>
      <c r="F1" s="124"/>
      <c r="G1" s="124"/>
      <c r="H1" s="124"/>
    </row>
    <row r="2" spans="1:8">
      <c r="A2" s="28"/>
      <c r="B2" s="124"/>
      <c r="C2" s="124"/>
      <c r="D2" s="124"/>
      <c r="E2" s="125"/>
      <c r="F2" s="124"/>
      <c r="G2" s="124"/>
      <c r="H2" s="124"/>
    </row>
    <row r="3" spans="1:8">
      <c r="A3" s="126"/>
      <c r="B3" s="124"/>
      <c r="C3" s="127" t="s">
        <v>45</v>
      </c>
      <c r="D3" s="127" t="s">
        <v>46</v>
      </c>
      <c r="E3" s="125"/>
      <c r="F3" s="124"/>
      <c r="G3" s="124"/>
      <c r="H3" s="124"/>
    </row>
    <row r="4" spans="1:8" ht="63" customHeight="1">
      <c r="A4" s="723" t="s">
        <v>939</v>
      </c>
      <c r="B4" s="723"/>
      <c r="C4" s="149" t="s">
        <v>147</v>
      </c>
      <c r="D4" s="149" t="s">
        <v>947</v>
      </c>
      <c r="E4" s="125"/>
      <c r="F4" s="96" t="s">
        <v>285</v>
      </c>
      <c r="G4" s="124"/>
      <c r="H4" s="124"/>
    </row>
    <row r="5" spans="1:8" s="129" customFormat="1" ht="15.75" customHeight="1">
      <c r="A5" s="724" t="s">
        <v>148</v>
      </c>
      <c r="B5" s="724"/>
      <c r="C5" s="724"/>
      <c r="D5" s="724"/>
      <c r="E5" s="128"/>
      <c r="F5" s="128"/>
      <c r="G5" s="128"/>
      <c r="H5" s="128"/>
    </row>
    <row r="6" spans="1:8" ht="15.75" customHeight="1">
      <c r="A6" s="130">
        <v>1</v>
      </c>
      <c r="B6" s="131" t="s">
        <v>149</v>
      </c>
      <c r="C6" s="132">
        <v>18953</v>
      </c>
      <c r="D6" s="133" t="s">
        <v>822</v>
      </c>
      <c r="E6" s="125"/>
      <c r="F6" s="124"/>
      <c r="G6" s="124"/>
      <c r="H6" s="124"/>
    </row>
    <row r="7" spans="1:8" ht="15.75" customHeight="1">
      <c r="A7" s="130"/>
      <c r="B7" s="131" t="s">
        <v>150</v>
      </c>
      <c r="C7" s="132"/>
      <c r="D7" s="134"/>
      <c r="E7" s="125"/>
      <c r="F7" s="124"/>
      <c r="G7" s="124"/>
      <c r="H7" s="124"/>
    </row>
    <row r="8" spans="1:8" ht="15.75" customHeight="1">
      <c r="A8" s="130"/>
      <c r="B8" s="131" t="s">
        <v>151</v>
      </c>
      <c r="C8" s="132"/>
      <c r="D8" s="134"/>
      <c r="E8" s="125"/>
      <c r="F8" s="124"/>
      <c r="G8" s="124"/>
      <c r="H8" s="124"/>
    </row>
    <row r="9" spans="1:8" ht="15.75" customHeight="1">
      <c r="A9" s="130"/>
      <c r="B9" s="131" t="s">
        <v>152</v>
      </c>
      <c r="C9" s="132"/>
      <c r="D9" s="134"/>
      <c r="E9" s="125"/>
      <c r="F9" s="124"/>
      <c r="G9" s="124"/>
      <c r="H9" s="124"/>
    </row>
    <row r="10" spans="1:8" ht="15.75" customHeight="1">
      <c r="A10" s="130">
        <v>2</v>
      </c>
      <c r="B10" s="131" t="s">
        <v>153</v>
      </c>
      <c r="C10" s="132">
        <v>138632</v>
      </c>
      <c r="D10" s="133" t="s">
        <v>823</v>
      </c>
      <c r="E10" s="125"/>
      <c r="F10" s="124"/>
      <c r="G10" s="124"/>
      <c r="H10" s="124"/>
    </row>
    <row r="11" spans="1:8" ht="15.75" customHeight="1">
      <c r="A11" s="130">
        <v>3</v>
      </c>
      <c r="B11" s="131" t="s">
        <v>154</v>
      </c>
      <c r="C11" s="132">
        <v>9523</v>
      </c>
      <c r="D11" s="133" t="s">
        <v>824</v>
      </c>
      <c r="E11" s="125"/>
      <c r="F11" s="124"/>
      <c r="G11" s="124"/>
      <c r="H11" s="135"/>
    </row>
    <row r="12" spans="1:8" ht="15.75" customHeight="1">
      <c r="A12" s="130" t="s">
        <v>155</v>
      </c>
      <c r="B12" s="131" t="s">
        <v>156</v>
      </c>
      <c r="C12" s="132"/>
      <c r="D12" s="134"/>
      <c r="E12" s="125"/>
      <c r="F12" s="124"/>
      <c r="G12" s="124"/>
      <c r="H12" s="124"/>
    </row>
    <row r="13" spans="1:8">
      <c r="A13" s="130">
        <v>4</v>
      </c>
      <c r="B13" s="131" t="s">
        <v>157</v>
      </c>
      <c r="C13" s="132"/>
      <c r="D13" s="134"/>
      <c r="E13" s="125"/>
      <c r="F13" s="124"/>
      <c r="G13" s="124"/>
      <c r="H13" s="124"/>
    </row>
    <row r="14" spans="1:8" ht="15.75" customHeight="1">
      <c r="A14" s="130">
        <v>5</v>
      </c>
      <c r="B14" s="131" t="s">
        <v>158</v>
      </c>
      <c r="C14" s="132"/>
      <c r="D14" s="134"/>
    </row>
    <row r="15" spans="1:8" ht="15.75" customHeight="1">
      <c r="A15" s="130" t="s">
        <v>159</v>
      </c>
      <c r="B15" s="180" t="s">
        <v>160</v>
      </c>
      <c r="C15" s="155">
        <v>7758</v>
      </c>
      <c r="D15" s="133" t="s">
        <v>825</v>
      </c>
    </row>
    <row r="16" spans="1:8" ht="15.75" customHeight="1">
      <c r="A16" s="152">
        <v>6</v>
      </c>
      <c r="B16" s="153" t="s">
        <v>161</v>
      </c>
      <c r="C16" s="154">
        <v>174866</v>
      </c>
      <c r="D16" s="156"/>
    </row>
    <row r="17" spans="1:8" s="129" customFormat="1" ht="15.75" customHeight="1">
      <c r="A17" s="724" t="s">
        <v>162</v>
      </c>
      <c r="B17" s="724"/>
      <c r="C17" s="724"/>
      <c r="D17" s="724"/>
      <c r="E17" s="128"/>
      <c r="F17" s="128"/>
      <c r="G17" s="128"/>
      <c r="H17" s="128"/>
    </row>
    <row r="18" spans="1:8" ht="15.75" customHeight="1">
      <c r="A18" s="130">
        <v>7</v>
      </c>
      <c r="B18" s="138" t="s">
        <v>163</v>
      </c>
      <c r="C18" s="132">
        <v>-227</v>
      </c>
      <c r="D18" s="134"/>
    </row>
    <row r="19" spans="1:8" ht="15.75" customHeight="1">
      <c r="A19" s="130">
        <v>8</v>
      </c>
      <c r="B19" s="138" t="s">
        <v>164</v>
      </c>
      <c r="C19" s="132">
        <v>-6011</v>
      </c>
      <c r="D19" s="133" t="s">
        <v>826</v>
      </c>
    </row>
    <row r="20" spans="1:8" ht="15.75" customHeight="1">
      <c r="A20" s="130">
        <v>9</v>
      </c>
      <c r="B20" s="138" t="s">
        <v>62</v>
      </c>
      <c r="C20" s="132"/>
      <c r="D20" s="134"/>
    </row>
    <row r="21" spans="1:8" ht="23.25">
      <c r="A21" s="130">
        <v>10</v>
      </c>
      <c r="B21" s="138" t="s">
        <v>165</v>
      </c>
      <c r="C21" s="132"/>
      <c r="D21" s="134"/>
    </row>
    <row r="22" spans="1:8">
      <c r="A22" s="130">
        <v>11</v>
      </c>
      <c r="B22" s="138" t="s">
        <v>166</v>
      </c>
      <c r="C22" s="132"/>
      <c r="D22" s="134"/>
    </row>
    <row r="23" spans="1:8" ht="15.75" customHeight="1">
      <c r="A23" s="130">
        <v>12</v>
      </c>
      <c r="B23" s="138" t="s">
        <v>167</v>
      </c>
      <c r="C23" s="132"/>
      <c r="D23" s="134"/>
    </row>
    <row r="24" spans="1:8" ht="15.75" customHeight="1">
      <c r="A24" s="130">
        <v>13</v>
      </c>
      <c r="B24" s="138" t="s">
        <v>168</v>
      </c>
      <c r="C24" s="132"/>
      <c r="D24" s="134"/>
    </row>
    <row r="25" spans="1:8">
      <c r="A25" s="130">
        <v>14</v>
      </c>
      <c r="B25" s="138" t="s">
        <v>169</v>
      </c>
      <c r="C25" s="132"/>
      <c r="D25" s="134"/>
    </row>
    <row r="26" spans="1:8" ht="15.75" customHeight="1">
      <c r="A26" s="130">
        <v>15</v>
      </c>
      <c r="B26" s="138" t="s">
        <v>170</v>
      </c>
      <c r="C26" s="132"/>
      <c r="D26" s="134"/>
    </row>
    <row r="27" spans="1:8">
      <c r="A27" s="130">
        <v>16</v>
      </c>
      <c r="B27" s="138" t="s">
        <v>171</v>
      </c>
      <c r="C27" s="132"/>
      <c r="D27" s="134"/>
    </row>
    <row r="28" spans="1:8" ht="23.25">
      <c r="A28" s="130">
        <v>17</v>
      </c>
      <c r="B28" s="138" t="s">
        <v>172</v>
      </c>
      <c r="C28" s="132"/>
      <c r="D28" s="134"/>
    </row>
    <row r="29" spans="1:8" ht="23.25">
      <c r="A29" s="130">
        <v>18</v>
      </c>
      <c r="B29" s="138" t="s">
        <v>173</v>
      </c>
      <c r="C29" s="132"/>
      <c r="D29" s="134"/>
    </row>
    <row r="30" spans="1:8" ht="23.25">
      <c r="A30" s="130">
        <v>19</v>
      </c>
      <c r="B30" s="138" t="s">
        <v>174</v>
      </c>
      <c r="C30" s="132"/>
      <c r="D30" s="134"/>
    </row>
    <row r="31" spans="1:8" ht="15.75" customHeight="1">
      <c r="A31" s="130">
        <v>20</v>
      </c>
      <c r="B31" s="138" t="s">
        <v>62</v>
      </c>
      <c r="C31" s="132"/>
      <c r="D31" s="134"/>
      <c r="E31" s="125"/>
    </row>
    <row r="32" spans="1:8">
      <c r="A32" s="130" t="s">
        <v>175</v>
      </c>
      <c r="B32" s="138" t="s">
        <v>176</v>
      </c>
      <c r="C32" s="132"/>
      <c r="D32" s="134"/>
      <c r="E32" s="125"/>
    </row>
    <row r="33" spans="1:8" ht="15.75" customHeight="1">
      <c r="A33" s="130" t="s">
        <v>177</v>
      </c>
      <c r="B33" s="138" t="s">
        <v>178</v>
      </c>
      <c r="C33" s="132"/>
      <c r="D33" s="134"/>
      <c r="E33" s="125"/>
    </row>
    <row r="34" spans="1:8" ht="15.75" customHeight="1">
      <c r="A34" s="130" t="s">
        <v>179</v>
      </c>
      <c r="B34" s="134" t="s">
        <v>864</v>
      </c>
      <c r="C34" s="132"/>
      <c r="D34" s="134"/>
      <c r="E34" s="125"/>
    </row>
    <row r="35" spans="1:8" ht="15.75" customHeight="1">
      <c r="A35" s="130" t="s">
        <v>180</v>
      </c>
      <c r="B35" s="138" t="s">
        <v>181</v>
      </c>
      <c r="C35" s="132"/>
      <c r="D35" s="134"/>
      <c r="E35" s="125"/>
    </row>
    <row r="36" spans="1:8" ht="23.25">
      <c r="A36" s="130">
        <v>21</v>
      </c>
      <c r="B36" s="138" t="s">
        <v>946</v>
      </c>
      <c r="C36" s="132"/>
      <c r="D36" s="134"/>
      <c r="E36" s="125"/>
    </row>
    <row r="37" spans="1:8" ht="15.75" customHeight="1">
      <c r="A37" s="130">
        <v>22</v>
      </c>
      <c r="B37" s="138" t="s">
        <v>182</v>
      </c>
      <c r="C37" s="132"/>
      <c r="D37" s="134"/>
      <c r="E37" s="125"/>
    </row>
    <row r="38" spans="1:8" ht="23.25">
      <c r="A38" s="130">
        <v>23</v>
      </c>
      <c r="B38" s="138" t="s">
        <v>183</v>
      </c>
      <c r="C38" s="132"/>
      <c r="D38" s="134"/>
      <c r="E38" s="125"/>
    </row>
    <row r="39" spans="1:8" ht="15.75" customHeight="1">
      <c r="A39" s="130">
        <v>24</v>
      </c>
      <c r="B39" s="138" t="s">
        <v>62</v>
      </c>
      <c r="C39" s="132"/>
      <c r="D39" s="134"/>
      <c r="E39" s="125"/>
    </row>
    <row r="40" spans="1:8" ht="15.75" customHeight="1">
      <c r="A40" s="130">
        <v>25</v>
      </c>
      <c r="B40" s="138" t="s">
        <v>184</v>
      </c>
      <c r="C40" s="132"/>
      <c r="D40" s="134"/>
      <c r="E40" s="125"/>
    </row>
    <row r="41" spans="1:8" ht="15.75" customHeight="1">
      <c r="A41" s="130" t="s">
        <v>185</v>
      </c>
      <c r="B41" s="138" t="s">
        <v>186</v>
      </c>
      <c r="C41" s="132"/>
      <c r="D41" s="134"/>
      <c r="E41" s="125"/>
    </row>
    <row r="42" spans="1:8" ht="23.25">
      <c r="A42" s="130" t="s">
        <v>187</v>
      </c>
      <c r="B42" s="138" t="s">
        <v>188</v>
      </c>
      <c r="C42" s="132"/>
      <c r="D42" s="134"/>
    </row>
    <row r="43" spans="1:8" ht="15.75" customHeight="1">
      <c r="A43" s="130">
        <v>26</v>
      </c>
      <c r="B43" s="138" t="s">
        <v>62</v>
      </c>
      <c r="C43" s="132"/>
      <c r="D43" s="134"/>
      <c r="E43" s="125"/>
    </row>
    <row r="44" spans="1:8">
      <c r="A44" s="130">
        <v>27</v>
      </c>
      <c r="B44" s="138" t="s">
        <v>269</v>
      </c>
      <c r="C44" s="132"/>
      <c r="D44" s="134"/>
      <c r="E44" s="139"/>
    </row>
    <row r="45" spans="1:8" ht="15.75" customHeight="1">
      <c r="A45" s="130" t="s">
        <v>189</v>
      </c>
      <c r="B45" s="157" t="s">
        <v>190</v>
      </c>
      <c r="C45" s="137">
        <v>890</v>
      </c>
      <c r="D45" s="158"/>
      <c r="E45" s="139"/>
    </row>
    <row r="46" spans="1:8" ht="15.75" customHeight="1">
      <c r="A46" s="152">
        <v>28</v>
      </c>
      <c r="B46" s="159" t="s">
        <v>191</v>
      </c>
      <c r="C46" s="110">
        <v>-5348</v>
      </c>
      <c r="D46" s="160"/>
    </row>
    <row r="47" spans="1:8" ht="15.75" customHeight="1">
      <c r="A47" s="152">
        <v>29</v>
      </c>
      <c r="B47" s="153" t="s">
        <v>192</v>
      </c>
      <c r="C47" s="154">
        <v>169518</v>
      </c>
      <c r="D47" s="161"/>
    </row>
    <row r="48" spans="1:8" s="129" customFormat="1" ht="15.75" customHeight="1">
      <c r="A48" s="724" t="s">
        <v>193</v>
      </c>
      <c r="B48" s="724"/>
      <c r="C48" s="724"/>
      <c r="D48" s="724"/>
      <c r="E48" s="128"/>
      <c r="F48" s="128"/>
      <c r="G48" s="128"/>
      <c r="H48" s="128"/>
    </row>
    <row r="49" spans="1:8" ht="15.75" customHeight="1">
      <c r="A49" s="130">
        <v>30</v>
      </c>
      <c r="B49" s="138" t="s">
        <v>194</v>
      </c>
      <c r="C49" s="132">
        <v>12714</v>
      </c>
      <c r="D49" s="133" t="s">
        <v>827</v>
      </c>
    </row>
    <row r="50" spans="1:8" ht="15.75" customHeight="1">
      <c r="A50" s="130">
        <v>31</v>
      </c>
      <c r="B50" s="138" t="s">
        <v>195</v>
      </c>
      <c r="C50" s="132"/>
      <c r="D50" s="134"/>
    </row>
    <row r="51" spans="1:8" ht="15.75" customHeight="1">
      <c r="A51" s="130">
        <v>32</v>
      </c>
      <c r="B51" s="138" t="s">
        <v>196</v>
      </c>
      <c r="C51" s="132"/>
      <c r="D51" s="134"/>
    </row>
    <row r="52" spans="1:8">
      <c r="A52" s="130">
        <v>33</v>
      </c>
      <c r="B52" s="138" t="s">
        <v>197</v>
      </c>
      <c r="C52" s="132"/>
      <c r="D52" s="134"/>
    </row>
    <row r="53" spans="1:8">
      <c r="A53" s="130" t="s">
        <v>198</v>
      </c>
      <c r="B53" s="138" t="s">
        <v>199</v>
      </c>
      <c r="C53" s="132"/>
      <c r="D53" s="134"/>
    </row>
    <row r="54" spans="1:8">
      <c r="A54" s="130" t="s">
        <v>200</v>
      </c>
      <c r="B54" s="138" t="s">
        <v>201</v>
      </c>
      <c r="C54" s="132"/>
      <c r="D54" s="134"/>
    </row>
    <row r="55" spans="1:8" ht="23.25">
      <c r="A55" s="130">
        <v>34</v>
      </c>
      <c r="B55" s="138" t="s">
        <v>202</v>
      </c>
      <c r="C55" s="132">
        <v>91</v>
      </c>
      <c r="D55" s="133" t="s">
        <v>828</v>
      </c>
    </row>
    <row r="56" spans="1:8" ht="15.75" customHeight="1">
      <c r="A56" s="162">
        <v>35</v>
      </c>
      <c r="B56" s="157" t="s">
        <v>203</v>
      </c>
      <c r="C56" s="164"/>
      <c r="D56" s="163"/>
    </row>
    <row r="57" spans="1:8" ht="15.75" customHeight="1">
      <c r="A57" s="165">
        <v>36</v>
      </c>
      <c r="B57" s="166" t="s">
        <v>204</v>
      </c>
      <c r="C57" s="110">
        <v>12805</v>
      </c>
      <c r="D57" s="156"/>
    </row>
    <row r="58" spans="1:8" s="129" customFormat="1" ht="15.75" customHeight="1">
      <c r="A58" s="724" t="s">
        <v>205</v>
      </c>
      <c r="B58" s="724"/>
      <c r="C58" s="724"/>
      <c r="D58" s="724"/>
      <c r="E58" s="128"/>
      <c r="F58" s="128"/>
      <c r="G58" s="128"/>
      <c r="H58" s="128"/>
    </row>
    <row r="59" spans="1:8">
      <c r="A59" s="130">
        <v>37</v>
      </c>
      <c r="B59" s="138" t="s">
        <v>206</v>
      </c>
      <c r="C59" s="140"/>
      <c r="D59" s="134"/>
    </row>
    <row r="60" spans="1:8" ht="23.25">
      <c r="A60" s="130">
        <v>38</v>
      </c>
      <c r="B60" s="138" t="s">
        <v>207</v>
      </c>
      <c r="C60" s="140"/>
      <c r="D60" s="134"/>
    </row>
    <row r="61" spans="1:8" ht="23.25">
      <c r="A61" s="130">
        <v>39</v>
      </c>
      <c r="B61" s="138" t="s">
        <v>208</v>
      </c>
      <c r="C61" s="140"/>
      <c r="D61" s="134"/>
    </row>
    <row r="62" spans="1:8" ht="23.25">
      <c r="A62" s="130">
        <v>40</v>
      </c>
      <c r="B62" s="138" t="s">
        <v>209</v>
      </c>
      <c r="C62" s="140"/>
      <c r="D62" s="134"/>
    </row>
    <row r="63" spans="1:8" ht="15.75" customHeight="1">
      <c r="A63" s="130">
        <v>41</v>
      </c>
      <c r="B63" s="138" t="s">
        <v>62</v>
      </c>
      <c r="C63" s="140"/>
      <c r="D63" s="134"/>
    </row>
    <row r="64" spans="1:8" ht="15.75" customHeight="1">
      <c r="A64" s="130">
        <v>42</v>
      </c>
      <c r="B64" s="138" t="s">
        <v>270</v>
      </c>
      <c r="C64" s="140"/>
      <c r="D64" s="134"/>
    </row>
    <row r="65" spans="1:8" ht="15.75" customHeight="1">
      <c r="A65" s="130" t="s">
        <v>210</v>
      </c>
      <c r="B65" s="138" t="s">
        <v>211</v>
      </c>
      <c r="C65" s="164"/>
      <c r="D65" s="163"/>
    </row>
    <row r="66" spans="1:8" ht="15.75" customHeight="1">
      <c r="A66" s="150">
        <v>43</v>
      </c>
      <c r="B66" s="153" t="s">
        <v>212</v>
      </c>
      <c r="C66" s="689">
        <v>0</v>
      </c>
      <c r="D66" s="160"/>
    </row>
    <row r="67" spans="1:8" ht="15.75" customHeight="1">
      <c r="A67" s="167">
        <v>44</v>
      </c>
      <c r="B67" s="159" t="s">
        <v>213</v>
      </c>
      <c r="C67" s="168">
        <v>12805</v>
      </c>
      <c r="D67" s="161"/>
    </row>
    <row r="68" spans="1:8" ht="15.75" customHeight="1">
      <c r="A68" s="151">
        <v>45</v>
      </c>
      <c r="B68" s="159" t="s">
        <v>214</v>
      </c>
      <c r="C68" s="110">
        <v>182323</v>
      </c>
      <c r="D68" s="156"/>
    </row>
    <row r="69" spans="1:8" s="129" customFormat="1" ht="15.75" customHeight="1">
      <c r="A69" s="725" t="s">
        <v>215</v>
      </c>
      <c r="B69" s="725"/>
      <c r="C69" s="725"/>
      <c r="D69" s="725"/>
      <c r="E69" s="128"/>
      <c r="F69" s="128"/>
      <c r="G69" s="128"/>
      <c r="H69" s="128"/>
    </row>
    <row r="70" spans="1:8" ht="15.75" customHeight="1">
      <c r="A70" s="130">
        <v>46</v>
      </c>
      <c r="B70" s="138" t="s">
        <v>194</v>
      </c>
      <c r="C70" s="132">
        <v>20677</v>
      </c>
      <c r="D70" s="133" t="s">
        <v>829</v>
      </c>
    </row>
    <row r="71" spans="1:8" ht="23.25">
      <c r="A71" s="130">
        <v>47</v>
      </c>
      <c r="B71" s="138" t="s">
        <v>216</v>
      </c>
      <c r="C71" s="140"/>
      <c r="D71" s="134"/>
    </row>
    <row r="72" spans="1:8">
      <c r="A72" s="130" t="s">
        <v>217</v>
      </c>
      <c r="B72" s="138" t="s">
        <v>218</v>
      </c>
      <c r="C72" s="140"/>
      <c r="D72" s="134"/>
    </row>
    <row r="73" spans="1:8">
      <c r="A73" s="130" t="s">
        <v>219</v>
      </c>
      <c r="B73" s="138" t="s">
        <v>220</v>
      </c>
      <c r="C73" s="140"/>
      <c r="D73" s="134"/>
    </row>
    <row r="74" spans="1:8" ht="23.25">
      <c r="A74" s="130">
        <v>48</v>
      </c>
      <c r="B74" s="138" t="s">
        <v>221</v>
      </c>
      <c r="C74" s="140"/>
      <c r="D74" s="134"/>
    </row>
    <row r="75" spans="1:8" ht="15.75" customHeight="1">
      <c r="A75" s="130">
        <v>49</v>
      </c>
      <c r="B75" s="138" t="s">
        <v>222</v>
      </c>
      <c r="C75" s="140"/>
      <c r="D75" s="134"/>
    </row>
    <row r="76" spans="1:8" ht="15.75" customHeight="1">
      <c r="A76" s="162">
        <v>50</v>
      </c>
      <c r="B76" s="138" t="s">
        <v>223</v>
      </c>
      <c r="C76" s="164"/>
      <c r="D76" s="134"/>
    </row>
    <row r="77" spans="1:8" ht="15.75" customHeight="1">
      <c r="A77" s="152">
        <v>51</v>
      </c>
      <c r="B77" s="153" t="s">
        <v>224</v>
      </c>
      <c r="C77" s="154">
        <v>20677</v>
      </c>
      <c r="D77" s="161"/>
    </row>
    <row r="78" spans="1:8" s="129" customFormat="1" ht="15.75" customHeight="1">
      <c r="A78" s="724" t="s">
        <v>225</v>
      </c>
      <c r="B78" s="724"/>
      <c r="C78" s="724"/>
      <c r="D78" s="724"/>
      <c r="E78" s="128"/>
      <c r="F78" s="128"/>
      <c r="G78" s="128"/>
      <c r="H78" s="128"/>
    </row>
    <row r="79" spans="1:8" ht="15.75" customHeight="1">
      <c r="A79" s="130">
        <v>52</v>
      </c>
      <c r="B79" s="138" t="s">
        <v>226</v>
      </c>
      <c r="C79" s="140"/>
      <c r="D79" s="134"/>
    </row>
    <row r="80" spans="1:8" ht="23.25">
      <c r="A80" s="130">
        <v>53</v>
      </c>
      <c r="B80" s="138" t="s">
        <v>227</v>
      </c>
      <c r="C80" s="140"/>
      <c r="D80" s="134"/>
    </row>
    <row r="81" spans="1:8" ht="34.9">
      <c r="A81" s="130">
        <v>54</v>
      </c>
      <c r="B81" s="138" t="s">
        <v>228</v>
      </c>
      <c r="C81" s="140"/>
      <c r="D81" s="134"/>
    </row>
    <row r="82" spans="1:8" ht="15.75" customHeight="1">
      <c r="A82" s="130" t="s">
        <v>229</v>
      </c>
      <c r="B82" s="138" t="s">
        <v>62</v>
      </c>
      <c r="C82" s="140"/>
      <c r="D82" s="134"/>
    </row>
    <row r="83" spans="1:8" ht="23.25">
      <c r="A83" s="130">
        <v>55</v>
      </c>
      <c r="B83" s="138" t="s">
        <v>230</v>
      </c>
      <c r="C83" s="141">
        <v>-1111</v>
      </c>
      <c r="D83" s="133" t="s">
        <v>830</v>
      </c>
    </row>
    <row r="84" spans="1:8" ht="15.75" customHeight="1">
      <c r="A84" s="130">
        <v>56</v>
      </c>
      <c r="B84" s="138" t="s">
        <v>62</v>
      </c>
      <c r="C84" s="140"/>
      <c r="D84" s="134"/>
    </row>
    <row r="85" spans="1:8">
      <c r="A85" s="130" t="s">
        <v>271</v>
      </c>
      <c r="B85" s="134" t="s">
        <v>231</v>
      </c>
      <c r="C85" s="142"/>
      <c r="D85" s="134"/>
    </row>
    <row r="86" spans="1:8" ht="15.75" customHeight="1">
      <c r="A86" s="130" t="s">
        <v>232</v>
      </c>
      <c r="B86" s="163" t="s">
        <v>233</v>
      </c>
      <c r="C86" s="169"/>
      <c r="D86" s="134"/>
    </row>
    <row r="87" spans="1:8" ht="15.75" customHeight="1">
      <c r="A87" s="152">
        <v>57</v>
      </c>
      <c r="B87" s="159" t="s">
        <v>234</v>
      </c>
      <c r="C87" s="690">
        <v>-1111</v>
      </c>
      <c r="D87" s="161"/>
    </row>
    <row r="88" spans="1:8" ht="15.75" customHeight="1">
      <c r="A88" s="152">
        <v>58</v>
      </c>
      <c r="B88" s="159" t="s">
        <v>235</v>
      </c>
      <c r="C88" s="154">
        <v>19566</v>
      </c>
      <c r="D88" s="156"/>
    </row>
    <row r="89" spans="1:8" ht="15.75" customHeight="1">
      <c r="A89" s="151">
        <v>59</v>
      </c>
      <c r="B89" s="166" t="s">
        <v>236</v>
      </c>
      <c r="C89" s="168">
        <v>201889</v>
      </c>
      <c r="D89" s="160"/>
    </row>
    <row r="90" spans="1:8" ht="15.75" customHeight="1">
      <c r="A90" s="165">
        <v>60</v>
      </c>
      <c r="B90" s="153" t="s">
        <v>237</v>
      </c>
      <c r="C90" s="691">
        <v>872174.37062597775</v>
      </c>
      <c r="D90" s="161"/>
    </row>
    <row r="91" spans="1:8" s="129" customFormat="1" ht="15.75" customHeight="1">
      <c r="A91" s="724" t="s">
        <v>238</v>
      </c>
      <c r="B91" s="724"/>
      <c r="C91" s="724"/>
      <c r="D91" s="724"/>
      <c r="E91" s="128"/>
      <c r="F91" s="128"/>
      <c r="G91" s="128"/>
      <c r="H91" s="128"/>
    </row>
    <row r="92" spans="1:8" ht="15.75" customHeight="1">
      <c r="A92" s="130">
        <v>61</v>
      </c>
      <c r="B92" s="138" t="s">
        <v>239</v>
      </c>
      <c r="C92" s="143">
        <v>0.19436251019200826</v>
      </c>
      <c r="D92" s="144"/>
    </row>
    <row r="93" spans="1:8" ht="15.75" customHeight="1">
      <c r="A93" s="130">
        <v>62</v>
      </c>
      <c r="B93" s="138" t="s">
        <v>240</v>
      </c>
      <c r="C93" s="143">
        <v>0.20904420737465948</v>
      </c>
      <c r="D93" s="144"/>
    </row>
    <row r="94" spans="1:8" ht="15.75" customHeight="1">
      <c r="A94" s="130">
        <v>63</v>
      </c>
      <c r="B94" s="138" t="s">
        <v>241</v>
      </c>
      <c r="C94" s="143">
        <v>0.2314777948073618</v>
      </c>
      <c r="D94" s="144"/>
    </row>
    <row r="95" spans="1:8" ht="15.75" customHeight="1">
      <c r="A95" s="130">
        <v>64</v>
      </c>
      <c r="B95" s="138" t="s">
        <v>242</v>
      </c>
      <c r="C95" s="143">
        <v>0.13700000000000001</v>
      </c>
      <c r="D95" s="144"/>
    </row>
    <row r="96" spans="1:8" ht="15.75" customHeight="1">
      <c r="A96" s="130">
        <v>65</v>
      </c>
      <c r="B96" s="134" t="s">
        <v>243</v>
      </c>
      <c r="C96" s="143">
        <v>2.5000000000000001E-2</v>
      </c>
      <c r="D96" s="144"/>
    </row>
    <row r="97" spans="1:8" ht="15.75" customHeight="1">
      <c r="A97" s="130">
        <v>66</v>
      </c>
      <c r="B97" s="134" t="s">
        <v>244</v>
      </c>
      <c r="C97" s="143">
        <v>0</v>
      </c>
      <c r="D97" s="144"/>
    </row>
    <row r="98" spans="1:8" ht="15.75" customHeight="1">
      <c r="A98" s="130">
        <v>67</v>
      </c>
      <c r="B98" s="134" t="s">
        <v>245</v>
      </c>
      <c r="C98" s="143">
        <v>2.7E-2</v>
      </c>
      <c r="D98" s="144"/>
    </row>
    <row r="99" spans="1:8">
      <c r="A99" s="130" t="s">
        <v>246</v>
      </c>
      <c r="B99" s="138" t="s">
        <v>247</v>
      </c>
      <c r="C99" s="143">
        <v>0.02</v>
      </c>
      <c r="D99" s="144"/>
    </row>
    <row r="100" spans="1:8">
      <c r="A100" s="130" t="s">
        <v>248</v>
      </c>
      <c r="B100" s="138" t="s">
        <v>249</v>
      </c>
      <c r="C100" s="143"/>
      <c r="D100" s="144"/>
    </row>
    <row r="101" spans="1:8" ht="15.75" customHeight="1">
      <c r="A101" s="170">
        <v>68</v>
      </c>
      <c r="B101" s="171" t="s">
        <v>250</v>
      </c>
      <c r="C101" s="172">
        <v>4.3999999999999997E-2</v>
      </c>
      <c r="D101" s="173"/>
    </row>
    <row r="102" spans="1:8" s="129" customFormat="1" ht="15.75" customHeight="1">
      <c r="A102" s="724" t="s">
        <v>251</v>
      </c>
      <c r="B102" s="724"/>
      <c r="C102" s="724"/>
      <c r="D102" s="724"/>
      <c r="E102" s="128"/>
      <c r="F102" s="128"/>
      <c r="G102" s="128"/>
      <c r="H102" s="128"/>
    </row>
    <row r="103" spans="1:8" ht="15.75" customHeight="1">
      <c r="A103" s="130">
        <v>69</v>
      </c>
      <c r="B103" s="145" t="s">
        <v>252</v>
      </c>
      <c r="C103" s="140"/>
      <c r="D103" s="134"/>
    </row>
    <row r="104" spans="1:8" ht="15.75" customHeight="1">
      <c r="A104" s="130">
        <v>70</v>
      </c>
      <c r="B104" s="145" t="s">
        <v>62</v>
      </c>
      <c r="C104" s="140"/>
      <c r="D104" s="134"/>
    </row>
    <row r="105" spans="1:8" ht="15.75" customHeight="1">
      <c r="A105" s="170">
        <v>71</v>
      </c>
      <c r="B105" s="171" t="s">
        <v>252</v>
      </c>
      <c r="C105" s="173"/>
      <c r="D105" s="173"/>
    </row>
    <row r="106" spans="1:8" s="129" customFormat="1" ht="15.75" customHeight="1">
      <c r="A106" s="724" t="s">
        <v>253</v>
      </c>
      <c r="B106" s="724"/>
      <c r="C106" s="724"/>
      <c r="D106" s="724"/>
      <c r="E106" s="128"/>
      <c r="F106" s="128"/>
      <c r="G106" s="128"/>
      <c r="H106" s="128"/>
    </row>
    <row r="107" spans="1:8" ht="23.25">
      <c r="A107" s="148">
        <v>72</v>
      </c>
      <c r="B107" s="134" t="s">
        <v>272</v>
      </c>
      <c r="C107" s="146">
        <v>4158</v>
      </c>
      <c r="D107" s="133" t="s">
        <v>831</v>
      </c>
    </row>
    <row r="108" spans="1:8" ht="23.25">
      <c r="A108" s="148">
        <v>73</v>
      </c>
      <c r="B108" s="138" t="s">
        <v>254</v>
      </c>
      <c r="C108" s="132">
        <v>9799.6094391499992</v>
      </c>
      <c r="D108" s="133" t="s">
        <v>832</v>
      </c>
    </row>
    <row r="109" spans="1:8" ht="15.75" customHeight="1">
      <c r="A109" s="148">
        <v>74</v>
      </c>
      <c r="B109" s="138" t="s">
        <v>62</v>
      </c>
      <c r="C109" s="132"/>
      <c r="D109" s="133"/>
    </row>
    <row r="110" spans="1:8" ht="23.25">
      <c r="A110" s="174">
        <v>75</v>
      </c>
      <c r="B110" s="692" t="s">
        <v>273</v>
      </c>
      <c r="C110" s="175">
        <v>1233</v>
      </c>
      <c r="D110" s="176" t="s">
        <v>833</v>
      </c>
    </row>
    <row r="111" spans="1:8" s="129" customFormat="1" ht="15.75" customHeight="1">
      <c r="A111" s="724" t="s">
        <v>255</v>
      </c>
      <c r="B111" s="724"/>
      <c r="C111" s="724"/>
      <c r="D111" s="724"/>
      <c r="E111" s="128"/>
      <c r="F111" s="128"/>
      <c r="G111" s="128"/>
      <c r="H111" s="128"/>
    </row>
    <row r="112" spans="1:8">
      <c r="A112" s="130">
        <v>76</v>
      </c>
      <c r="B112" s="138" t="s">
        <v>256</v>
      </c>
      <c r="C112" s="693">
        <v>0</v>
      </c>
      <c r="D112" s="134"/>
    </row>
    <row r="113" spans="1:8" ht="15.75" customHeight="1">
      <c r="A113" s="130">
        <v>77</v>
      </c>
      <c r="B113" s="138" t="s">
        <v>257</v>
      </c>
      <c r="C113" s="132">
        <v>9456</v>
      </c>
      <c r="D113" s="134"/>
    </row>
    <row r="114" spans="1:8" ht="23.25">
      <c r="A114" s="130">
        <v>78</v>
      </c>
      <c r="B114" s="138" t="s">
        <v>258</v>
      </c>
      <c r="C114" s="140"/>
      <c r="D114" s="134"/>
    </row>
    <row r="115" spans="1:8" ht="15.75" customHeight="1">
      <c r="A115" s="177">
        <v>79</v>
      </c>
      <c r="B115" s="178" t="s">
        <v>259</v>
      </c>
      <c r="C115" s="179"/>
      <c r="D115" s="179"/>
    </row>
    <row r="116" spans="1:8" s="129" customFormat="1" ht="15.75" customHeight="1">
      <c r="A116" s="725" t="s">
        <v>260</v>
      </c>
      <c r="B116" s="725"/>
      <c r="C116" s="725"/>
      <c r="D116" s="725"/>
      <c r="E116" s="128"/>
      <c r="F116" s="128"/>
      <c r="G116" s="128"/>
      <c r="H116" s="128"/>
    </row>
    <row r="117" spans="1:8" ht="15.75" customHeight="1">
      <c r="A117" s="130">
        <v>80</v>
      </c>
      <c r="B117" s="138" t="s">
        <v>261</v>
      </c>
      <c r="C117" s="138"/>
      <c r="D117" s="134"/>
    </row>
    <row r="118" spans="1:8">
      <c r="A118" s="130">
        <v>81</v>
      </c>
      <c r="B118" s="138" t="s">
        <v>262</v>
      </c>
      <c r="C118" s="138"/>
      <c r="D118" s="134"/>
    </row>
    <row r="119" spans="1:8" ht="15.75" customHeight="1">
      <c r="A119" s="130">
        <v>82</v>
      </c>
      <c r="B119" s="138" t="s">
        <v>264</v>
      </c>
      <c r="C119" s="131"/>
      <c r="D119" s="134"/>
    </row>
    <row r="120" spans="1:8">
      <c r="A120" s="130">
        <v>83</v>
      </c>
      <c r="B120" s="138" t="s">
        <v>265</v>
      </c>
      <c r="C120" s="131"/>
      <c r="D120" s="134"/>
    </row>
    <row r="121" spans="1:8" ht="15.75" customHeight="1">
      <c r="A121" s="130">
        <v>84</v>
      </c>
      <c r="B121" s="138" t="s">
        <v>266</v>
      </c>
      <c r="C121" s="131"/>
      <c r="D121" s="134"/>
    </row>
    <row r="122" spans="1:8">
      <c r="A122" s="130">
        <v>85</v>
      </c>
      <c r="B122" s="138" t="s">
        <v>267</v>
      </c>
      <c r="C122" s="131"/>
      <c r="D122" s="134"/>
    </row>
    <row r="123" spans="1:8">
      <c r="A123" s="147"/>
      <c r="B123" s="124"/>
      <c r="C123" s="124"/>
      <c r="D123" s="124"/>
    </row>
    <row r="124" spans="1:8">
      <c r="A124" s="147"/>
    </row>
    <row r="125" spans="1:8">
      <c r="A125" s="147"/>
    </row>
    <row r="126" spans="1:8">
      <c r="A126" s="147"/>
    </row>
    <row r="127" spans="1:8">
      <c r="A127" s="147"/>
    </row>
    <row r="128" spans="1:8">
      <c r="A128" s="147"/>
    </row>
  </sheetData>
  <mergeCells count="12">
    <mergeCell ref="A4:B4"/>
    <mergeCell ref="A5:D5"/>
    <mergeCell ref="A17:D17"/>
    <mergeCell ref="A69:D69"/>
    <mergeCell ref="A58:D58"/>
    <mergeCell ref="A48:D48"/>
    <mergeCell ref="A111:D111"/>
    <mergeCell ref="A116:D116"/>
    <mergeCell ref="A78:D78"/>
    <mergeCell ref="A106:D106"/>
    <mergeCell ref="A91:D91"/>
    <mergeCell ref="A102:D102"/>
  </mergeCells>
  <hyperlinks>
    <hyperlink ref="F4" location="Index!A1" display="Index" xr:uid="{8CF81C4B-E762-446A-BDC2-B6C85E12BCE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N44"/>
  <sheetViews>
    <sheetView showGridLines="0" zoomScaleNormal="100" workbookViewId="0"/>
  </sheetViews>
  <sheetFormatPr defaultColWidth="9.265625" defaultRowHeight="15.75" customHeight="1"/>
  <cols>
    <col min="1" max="1" width="3.86328125" style="182" customWidth="1"/>
    <col min="2" max="2" width="68.265625" style="77" customWidth="1"/>
    <col min="3" max="4" width="27.73046875" style="77" customWidth="1"/>
    <col min="5" max="5" width="20.73046875" style="77" customWidth="1"/>
    <col min="6" max="6" width="3.3984375" style="77" customWidth="1"/>
    <col min="7" max="7" width="8.59765625" style="77" customWidth="1"/>
    <col min="8" max="16384" width="9.265625" style="77"/>
  </cols>
  <sheetData>
    <row r="1" spans="1:7" ht="15.75" customHeight="1">
      <c r="A1" s="84" t="s">
        <v>772</v>
      </c>
    </row>
    <row r="2" spans="1:7" ht="15.75" customHeight="1">
      <c r="A2" s="727" t="s">
        <v>779</v>
      </c>
      <c r="B2" s="727"/>
      <c r="C2" s="727"/>
      <c r="D2" s="727"/>
      <c r="E2" s="727"/>
    </row>
    <row r="3" spans="1:7" ht="15.75" customHeight="1">
      <c r="A3" s="727"/>
      <c r="B3" s="727"/>
      <c r="C3" s="727"/>
      <c r="D3" s="727"/>
      <c r="E3" s="727"/>
    </row>
    <row r="4" spans="1:7" ht="15.75" customHeight="1">
      <c r="C4" s="183" t="s">
        <v>45</v>
      </c>
      <c r="D4" s="183" t="s">
        <v>46</v>
      </c>
      <c r="E4" s="183" t="s">
        <v>47</v>
      </c>
    </row>
    <row r="5" spans="1:7" ht="15.75" customHeight="1">
      <c r="A5" s="723" t="s">
        <v>85</v>
      </c>
      <c r="B5" s="723"/>
      <c r="C5" s="726" t="s">
        <v>776</v>
      </c>
      <c r="D5" s="726" t="s">
        <v>777</v>
      </c>
      <c r="E5" s="726" t="s">
        <v>778</v>
      </c>
      <c r="G5" s="96" t="s">
        <v>285</v>
      </c>
    </row>
    <row r="6" spans="1:7" ht="15.75" customHeight="1">
      <c r="A6" s="723"/>
      <c r="B6" s="723"/>
      <c r="C6" s="726"/>
      <c r="D6" s="726"/>
      <c r="E6" s="726"/>
    </row>
    <row r="7" spans="1:7" ht="15.75" customHeight="1">
      <c r="A7" s="723"/>
      <c r="B7" s="723"/>
      <c r="C7" s="197" t="s">
        <v>940</v>
      </c>
      <c r="D7" s="197" t="s">
        <v>940</v>
      </c>
      <c r="E7" s="197"/>
    </row>
    <row r="8" spans="1:7" s="59" customFormat="1" ht="15.75" customHeight="1">
      <c r="A8" s="184"/>
      <c r="B8" s="184" t="s">
        <v>836</v>
      </c>
      <c r="C8" s="185"/>
      <c r="D8" s="185"/>
      <c r="E8" s="185"/>
    </row>
    <row r="9" spans="1:7" ht="15.75" customHeight="1">
      <c r="A9" s="193">
        <v>1</v>
      </c>
      <c r="B9" s="186" t="s">
        <v>788</v>
      </c>
      <c r="C9" s="187">
        <v>78011</v>
      </c>
      <c r="D9" s="187">
        <v>78011</v>
      </c>
      <c r="E9" s="189"/>
    </row>
    <row r="10" spans="1:7" ht="15.75" customHeight="1">
      <c r="A10" s="193">
        <v>2</v>
      </c>
      <c r="B10" s="59" t="s">
        <v>789</v>
      </c>
      <c r="C10" s="187">
        <v>40195</v>
      </c>
      <c r="D10" s="187">
        <v>40171</v>
      </c>
      <c r="E10" s="188"/>
    </row>
    <row r="11" spans="1:7" ht="15.75" customHeight="1">
      <c r="A11" s="193">
        <v>3</v>
      </c>
      <c r="B11" s="190" t="s">
        <v>790</v>
      </c>
      <c r="C11" s="187">
        <v>1010666</v>
      </c>
      <c r="D11" s="187">
        <v>1010666</v>
      </c>
      <c r="E11" s="188"/>
    </row>
    <row r="12" spans="1:7" ht="15.75" customHeight="1">
      <c r="A12" s="193">
        <v>4</v>
      </c>
      <c r="B12" s="190" t="s">
        <v>791</v>
      </c>
      <c r="C12" s="187">
        <v>203740</v>
      </c>
      <c r="D12" s="187">
        <v>178514</v>
      </c>
      <c r="E12" s="188"/>
    </row>
    <row r="13" spans="1:7" ht="15.75" customHeight="1">
      <c r="A13" s="193" t="s">
        <v>837</v>
      </c>
      <c r="B13" s="191" t="s">
        <v>838</v>
      </c>
      <c r="C13" s="187"/>
      <c r="D13" s="187">
        <v>1111</v>
      </c>
      <c r="E13" s="188" t="s">
        <v>830</v>
      </c>
    </row>
    <row r="14" spans="1:7" ht="15.75" customHeight="1">
      <c r="A14" s="193" t="s">
        <v>839</v>
      </c>
      <c r="B14" s="191" t="s">
        <v>840</v>
      </c>
      <c r="C14" s="187"/>
      <c r="D14" s="187">
        <v>4158</v>
      </c>
      <c r="E14" s="188" t="s">
        <v>831</v>
      </c>
    </row>
    <row r="15" spans="1:7" ht="15.75" customHeight="1">
      <c r="A15" s="193">
        <v>5</v>
      </c>
      <c r="B15" s="190" t="s">
        <v>792</v>
      </c>
      <c r="C15" s="187">
        <v>6615</v>
      </c>
      <c r="D15" s="187">
        <v>6615</v>
      </c>
      <c r="E15" s="188"/>
    </row>
    <row r="16" spans="1:7" ht="15.75" customHeight="1">
      <c r="A16" s="193">
        <v>6</v>
      </c>
      <c r="B16" s="190" t="s">
        <v>793</v>
      </c>
      <c r="C16" s="187">
        <v>724</v>
      </c>
      <c r="D16" s="187">
        <v>12243.561984149999</v>
      </c>
      <c r="E16" s="188"/>
    </row>
    <row r="17" spans="1:14" ht="15.75" customHeight="1">
      <c r="A17" s="193" t="s">
        <v>841</v>
      </c>
      <c r="B17" s="191" t="s">
        <v>842</v>
      </c>
      <c r="C17" s="187"/>
      <c r="D17" s="187">
        <v>1719.9525450000001</v>
      </c>
      <c r="E17" s="188" t="s">
        <v>826</v>
      </c>
    </row>
    <row r="18" spans="1:14" ht="15.75" customHeight="1">
      <c r="A18" s="193" t="s">
        <v>843</v>
      </c>
      <c r="B18" s="191" t="s">
        <v>844</v>
      </c>
      <c r="C18" s="187"/>
      <c r="D18" s="187">
        <v>9799.6094391499992</v>
      </c>
      <c r="E18" s="188" t="s">
        <v>832</v>
      </c>
    </row>
    <row r="19" spans="1:14" ht="15.75" customHeight="1">
      <c r="A19" s="193">
        <v>7</v>
      </c>
      <c r="B19" s="190" t="s">
        <v>794</v>
      </c>
      <c r="C19" s="187">
        <v>9038</v>
      </c>
      <c r="D19" s="187">
        <v>7095.9576200000001</v>
      </c>
      <c r="E19" s="188" t="s">
        <v>826</v>
      </c>
    </row>
    <row r="20" spans="1:14" ht="15.75" customHeight="1">
      <c r="A20" s="193" t="s">
        <v>845</v>
      </c>
      <c r="B20" s="191" t="s">
        <v>846</v>
      </c>
      <c r="C20" s="187"/>
      <c r="D20" s="187">
        <v>2805</v>
      </c>
      <c r="E20" s="188" t="s">
        <v>826</v>
      </c>
    </row>
    <row r="21" spans="1:14" ht="15.75" customHeight="1">
      <c r="A21" s="193">
        <v>8</v>
      </c>
      <c r="B21" s="190" t="s">
        <v>795</v>
      </c>
      <c r="C21" s="187">
        <v>1247</v>
      </c>
      <c r="D21" s="187">
        <v>1089</v>
      </c>
      <c r="E21" s="188" t="s">
        <v>833</v>
      </c>
    </row>
    <row r="22" spans="1:14" ht="15.75" customHeight="1">
      <c r="A22" s="193">
        <v>9</v>
      </c>
      <c r="B22" s="190" t="s">
        <v>803</v>
      </c>
      <c r="C22" s="187">
        <v>2126</v>
      </c>
      <c r="D22" s="187">
        <v>2126</v>
      </c>
      <c r="E22" s="188"/>
    </row>
    <row r="23" spans="1:14" ht="15.75" customHeight="1">
      <c r="A23" s="204">
        <v>10</v>
      </c>
      <c r="B23" s="190" t="s">
        <v>796</v>
      </c>
      <c r="C23" s="198">
        <v>30999</v>
      </c>
      <c r="D23" s="187">
        <v>24602.48</v>
      </c>
      <c r="E23" s="199"/>
      <c r="L23" s="192"/>
    </row>
    <row r="24" spans="1:14" s="242" customFormat="1" ht="15.75" customHeight="1">
      <c r="A24" s="205">
        <v>11</v>
      </c>
      <c r="B24" s="233" t="s">
        <v>773</v>
      </c>
      <c r="C24" s="234">
        <v>1383361</v>
      </c>
      <c r="D24" s="234">
        <v>1361133.99960415</v>
      </c>
      <c r="E24" s="651"/>
      <c r="L24" s="243"/>
      <c r="N24" s="59"/>
    </row>
    <row r="25" spans="1:14" s="59" customFormat="1" ht="15.75" customHeight="1">
      <c r="A25" s="200"/>
      <c r="B25" s="184" t="s">
        <v>847</v>
      </c>
      <c r="C25" s="194"/>
      <c r="D25" s="195"/>
      <c r="E25" s="201"/>
    </row>
    <row r="26" spans="1:14" ht="15.75" customHeight="1">
      <c r="A26" s="193">
        <v>1</v>
      </c>
      <c r="B26" s="190" t="s">
        <v>804</v>
      </c>
      <c r="C26" s="187">
        <v>4604</v>
      </c>
      <c r="D26" s="694">
        <v>4604</v>
      </c>
      <c r="E26" s="188"/>
    </row>
    <row r="27" spans="1:14" ht="15.75" customHeight="1">
      <c r="A27" s="193">
        <v>2</v>
      </c>
      <c r="B27" s="190" t="s">
        <v>797</v>
      </c>
      <c r="C27" s="187">
        <v>726948</v>
      </c>
      <c r="D27" s="694">
        <v>727215</v>
      </c>
      <c r="E27" s="188"/>
    </row>
    <row r="28" spans="1:14" ht="15.75" customHeight="1">
      <c r="A28" s="193">
        <v>3</v>
      </c>
      <c r="B28" s="190" t="s">
        <v>798</v>
      </c>
      <c r="C28" s="187">
        <v>14353</v>
      </c>
      <c r="D28" s="694">
        <v>14353</v>
      </c>
      <c r="E28" s="188"/>
    </row>
    <row r="29" spans="1:14" ht="15.75" customHeight="1">
      <c r="A29" s="193">
        <v>4</v>
      </c>
      <c r="B29" s="190" t="s">
        <v>799</v>
      </c>
      <c r="C29" s="187">
        <v>11733</v>
      </c>
      <c r="D29" s="694">
        <v>11533</v>
      </c>
      <c r="E29" s="188"/>
    </row>
    <row r="30" spans="1:14" ht="15.75" customHeight="1">
      <c r="A30" s="193">
        <v>5</v>
      </c>
      <c r="B30" s="190" t="s">
        <v>805</v>
      </c>
      <c r="C30" s="187">
        <v>0</v>
      </c>
      <c r="D30" s="694">
        <v>0</v>
      </c>
      <c r="E30" s="188"/>
    </row>
    <row r="31" spans="1:14" ht="15.75" customHeight="1">
      <c r="A31" s="193">
        <v>6</v>
      </c>
      <c r="B31" s="190" t="s">
        <v>800</v>
      </c>
      <c r="C31" s="187">
        <v>45645</v>
      </c>
      <c r="D31" s="694">
        <v>22896</v>
      </c>
      <c r="E31" s="188"/>
    </row>
    <row r="32" spans="1:14" ht="15.75" customHeight="1">
      <c r="A32" s="193">
        <v>7</v>
      </c>
      <c r="B32" s="190" t="s">
        <v>801</v>
      </c>
      <c r="C32" s="187">
        <v>363375</v>
      </c>
      <c r="D32" s="694">
        <v>363830</v>
      </c>
      <c r="E32" s="188"/>
    </row>
    <row r="33" spans="1:14" ht="15.75" customHeight="1">
      <c r="A33" s="193">
        <v>8</v>
      </c>
      <c r="B33" s="190" t="s">
        <v>802</v>
      </c>
      <c r="C33" s="198">
        <v>33392</v>
      </c>
      <c r="D33" s="695">
        <v>33392</v>
      </c>
      <c r="E33" s="188" t="s">
        <v>848</v>
      </c>
    </row>
    <row r="34" spans="1:14" s="242" customFormat="1" ht="15.75" customHeight="1">
      <c r="A34" s="206">
        <v>9</v>
      </c>
      <c r="B34" s="233" t="s">
        <v>774</v>
      </c>
      <c r="C34" s="234">
        <v>1200050</v>
      </c>
      <c r="D34" s="239">
        <v>1177823</v>
      </c>
      <c r="E34" s="650"/>
      <c r="L34" s="243"/>
      <c r="N34" s="59"/>
    </row>
    <row r="35" spans="1:14" s="59" customFormat="1" ht="15.75" customHeight="1">
      <c r="A35" s="193"/>
      <c r="B35" s="184" t="s">
        <v>775</v>
      </c>
      <c r="C35" s="194"/>
      <c r="D35" s="201"/>
      <c r="E35" s="195"/>
    </row>
    <row r="36" spans="1:14" ht="15.75" customHeight="1">
      <c r="A36" s="193">
        <v>1</v>
      </c>
      <c r="B36" s="190" t="s">
        <v>849</v>
      </c>
      <c r="C36" s="187">
        <v>18953</v>
      </c>
      <c r="D36" s="187">
        <v>18953</v>
      </c>
      <c r="E36" s="196" t="s">
        <v>822</v>
      </c>
    </row>
    <row r="37" spans="1:14" ht="15.75" customHeight="1">
      <c r="A37" s="193">
        <v>2</v>
      </c>
      <c r="B37" s="190" t="s">
        <v>850</v>
      </c>
      <c r="C37" s="187">
        <v>9523</v>
      </c>
      <c r="D37" s="187">
        <v>9523</v>
      </c>
      <c r="E37" s="188" t="s">
        <v>824</v>
      </c>
    </row>
    <row r="38" spans="1:14" ht="15.75" customHeight="1">
      <c r="A38" s="193">
        <v>3</v>
      </c>
      <c r="B38" s="190" t="s">
        <v>851</v>
      </c>
      <c r="C38" s="187">
        <v>154149</v>
      </c>
      <c r="D38" s="187">
        <v>154149</v>
      </c>
      <c r="E38" s="188" t="s">
        <v>823</v>
      </c>
    </row>
    <row r="39" spans="1:14" ht="15.75" customHeight="1">
      <c r="A39" s="193" t="s">
        <v>855</v>
      </c>
      <c r="B39" s="191" t="s">
        <v>853</v>
      </c>
      <c r="C39" s="187"/>
      <c r="D39" s="187">
        <v>15517</v>
      </c>
      <c r="E39" s="188" t="s">
        <v>854</v>
      </c>
    </row>
    <row r="40" spans="1:14" ht="15.75" customHeight="1">
      <c r="A40" s="193" t="s">
        <v>852</v>
      </c>
      <c r="B40" s="191" t="s">
        <v>856</v>
      </c>
      <c r="C40" s="187"/>
      <c r="D40" s="187">
        <v>7759</v>
      </c>
      <c r="E40" s="188" t="s">
        <v>825</v>
      </c>
    </row>
    <row r="41" spans="1:14" ht="15.75" customHeight="1">
      <c r="A41" s="193">
        <v>4</v>
      </c>
      <c r="B41" s="190" t="s">
        <v>857</v>
      </c>
      <c r="C41" s="187">
        <v>686</v>
      </c>
      <c r="D41" s="187">
        <v>686</v>
      </c>
      <c r="E41" s="188"/>
    </row>
    <row r="42" spans="1:14" ht="15.75" customHeight="1">
      <c r="A42" s="193" t="s">
        <v>837</v>
      </c>
      <c r="B42" s="191" t="s">
        <v>966</v>
      </c>
      <c r="C42" s="187"/>
      <c r="D42" s="198">
        <v>91</v>
      </c>
      <c r="E42" s="188" t="s">
        <v>828</v>
      </c>
      <c r="L42" s="192"/>
    </row>
    <row r="43" spans="1:14" s="242" customFormat="1" ht="15.75" customHeight="1">
      <c r="A43" s="206">
        <v>5</v>
      </c>
      <c r="B43" s="233" t="s">
        <v>835</v>
      </c>
      <c r="C43" s="234">
        <v>183311</v>
      </c>
      <c r="D43" s="234">
        <v>183311</v>
      </c>
      <c r="E43" s="650"/>
      <c r="L43" s="243"/>
      <c r="N43" s="59"/>
    </row>
    <row r="44" spans="1:14" ht="15.75" customHeight="1">
      <c r="B44" s="203"/>
    </row>
  </sheetData>
  <mergeCells count="5">
    <mergeCell ref="C5:C6"/>
    <mergeCell ref="D5:D6"/>
    <mergeCell ref="E5:E6"/>
    <mergeCell ref="A2:E3"/>
    <mergeCell ref="A5:B7"/>
  </mergeCells>
  <hyperlinks>
    <hyperlink ref="G5" location="Index!A1" display="Index" xr:uid="{F1B284EB-BAC6-452A-88D7-597D30A37D2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1:AA14"/>
  <sheetViews>
    <sheetView showGridLines="0" workbookViewId="0"/>
  </sheetViews>
  <sheetFormatPr defaultColWidth="9.265625" defaultRowHeight="15.75" customHeight="1"/>
  <cols>
    <col min="1" max="1" width="5" style="77" customWidth="1"/>
    <col min="2" max="2" width="21.265625" style="77" customWidth="1"/>
    <col min="3" max="4" width="12.1328125" style="77" customWidth="1"/>
    <col min="5" max="5" width="2.73046875" style="77" customWidth="1"/>
    <col min="6" max="7" width="15.73046875" style="77" customWidth="1"/>
    <col min="8" max="8" width="2.73046875" style="77" customWidth="1"/>
    <col min="9" max="10" width="12.1328125" style="77" customWidth="1"/>
    <col min="11" max="11" width="2.73046875" style="77" customWidth="1"/>
    <col min="12" max="13" width="12.1328125" style="77" customWidth="1"/>
    <col min="14" max="14" width="13.86328125" style="77" customWidth="1"/>
    <col min="15" max="18" width="12.1328125" style="77" customWidth="1"/>
    <col min="19" max="19" width="3.3984375" style="77" customWidth="1"/>
    <col min="20" max="20" width="8.59765625" style="77" customWidth="1"/>
    <col min="21" max="16384" width="9.265625" style="77"/>
  </cols>
  <sheetData>
    <row r="1" spans="1:27" ht="15.75" customHeight="1">
      <c r="A1" s="15" t="s">
        <v>750</v>
      </c>
    </row>
    <row r="2" spans="1:27" ht="15.75" customHeight="1">
      <c r="B2" s="117"/>
    </row>
    <row r="3" spans="1:27" ht="15.75" customHeight="1">
      <c r="C3" s="183" t="s">
        <v>45</v>
      </c>
      <c r="D3" s="183" t="s">
        <v>46</v>
      </c>
      <c r="E3" s="183"/>
      <c r="F3" s="183" t="s">
        <v>47</v>
      </c>
      <c r="G3" s="183" t="s">
        <v>86</v>
      </c>
      <c r="H3" s="183"/>
      <c r="I3" s="183" t="s">
        <v>87</v>
      </c>
      <c r="J3" s="183" t="s">
        <v>297</v>
      </c>
      <c r="K3" s="183"/>
      <c r="L3" s="183" t="s">
        <v>263</v>
      </c>
      <c r="M3" s="183" t="s">
        <v>293</v>
      </c>
      <c r="N3" s="183" t="s">
        <v>300</v>
      </c>
      <c r="O3" s="183" t="s">
        <v>301</v>
      </c>
      <c r="P3" s="183" t="s">
        <v>302</v>
      </c>
      <c r="Q3" s="183" t="s">
        <v>303</v>
      </c>
      <c r="R3" s="183" t="s">
        <v>305</v>
      </c>
    </row>
    <row r="4" spans="1:27" ht="25.15" customHeight="1">
      <c r="A4" s="723" t="s">
        <v>939</v>
      </c>
      <c r="B4" s="723"/>
      <c r="C4" s="733" t="s">
        <v>290</v>
      </c>
      <c r="D4" s="733"/>
      <c r="E4" s="214"/>
      <c r="F4" s="731" t="s">
        <v>294</v>
      </c>
      <c r="G4" s="731"/>
      <c r="H4" s="214"/>
      <c r="I4" s="215"/>
      <c r="J4" s="215"/>
      <c r="K4" s="214"/>
      <c r="L4" s="732" t="s">
        <v>284</v>
      </c>
      <c r="M4" s="732"/>
      <c r="N4" s="732"/>
      <c r="O4" s="732"/>
      <c r="P4" s="726" t="s">
        <v>92</v>
      </c>
      <c r="Q4" s="726" t="s">
        <v>304</v>
      </c>
      <c r="R4" s="726" t="s">
        <v>306</v>
      </c>
      <c r="T4" s="96" t="s">
        <v>285</v>
      </c>
    </row>
    <row r="5" spans="1:27" ht="15.75" customHeight="1">
      <c r="A5" s="723"/>
      <c r="B5" s="723"/>
      <c r="C5" s="729" t="s">
        <v>291</v>
      </c>
      <c r="D5" s="729" t="s">
        <v>292</v>
      </c>
      <c r="E5" s="214"/>
      <c r="F5" s="726" t="s">
        <v>295</v>
      </c>
      <c r="G5" s="729" t="s">
        <v>286</v>
      </c>
      <c r="H5" s="216"/>
      <c r="I5" s="728" t="s">
        <v>867</v>
      </c>
      <c r="J5" s="214"/>
      <c r="K5" s="214"/>
      <c r="L5" s="729" t="s">
        <v>298</v>
      </c>
      <c r="M5" s="726" t="s">
        <v>299</v>
      </c>
      <c r="N5" s="729" t="s">
        <v>868</v>
      </c>
      <c r="O5" s="214"/>
      <c r="P5" s="726"/>
      <c r="Q5" s="726"/>
      <c r="R5" s="726"/>
    </row>
    <row r="6" spans="1:27" ht="15.75" customHeight="1">
      <c r="A6" s="723"/>
      <c r="B6" s="723"/>
      <c r="C6" s="728"/>
      <c r="D6" s="728" t="s">
        <v>293</v>
      </c>
      <c r="E6" s="216"/>
      <c r="F6" s="726"/>
      <c r="G6" s="728"/>
      <c r="H6" s="216"/>
      <c r="I6" s="728"/>
      <c r="J6" s="728" t="s">
        <v>296</v>
      </c>
      <c r="K6" s="216"/>
      <c r="L6" s="728"/>
      <c r="M6" s="726"/>
      <c r="N6" s="728"/>
      <c r="O6" s="214"/>
      <c r="P6" s="726"/>
      <c r="Q6" s="726"/>
      <c r="R6" s="726"/>
    </row>
    <row r="7" spans="1:27" ht="15.75" customHeight="1">
      <c r="A7" s="723"/>
      <c r="B7" s="723"/>
      <c r="C7" s="728"/>
      <c r="D7" s="728"/>
      <c r="E7" s="216"/>
      <c r="F7" s="726"/>
      <c r="G7" s="728"/>
      <c r="H7" s="216"/>
      <c r="I7" s="728"/>
      <c r="J7" s="728"/>
      <c r="K7" s="216"/>
      <c r="L7" s="728"/>
      <c r="M7" s="726"/>
      <c r="N7" s="728"/>
      <c r="O7" s="214"/>
      <c r="P7" s="726"/>
      <c r="Q7" s="726"/>
      <c r="R7" s="726"/>
    </row>
    <row r="8" spans="1:27" ht="15.75" customHeight="1">
      <c r="A8" s="723"/>
      <c r="B8" s="723"/>
      <c r="C8" s="728"/>
      <c r="D8" s="728"/>
      <c r="E8" s="216"/>
      <c r="F8" s="726"/>
      <c r="G8" s="728"/>
      <c r="H8" s="216"/>
      <c r="I8" s="728"/>
      <c r="J8" s="728"/>
      <c r="K8" s="216"/>
      <c r="L8" s="728"/>
      <c r="M8" s="726"/>
      <c r="N8" s="728"/>
      <c r="O8" s="214"/>
      <c r="P8" s="726"/>
      <c r="Q8" s="726"/>
      <c r="R8" s="726"/>
    </row>
    <row r="9" spans="1:27" ht="15.75" customHeight="1">
      <c r="A9" s="723"/>
      <c r="B9" s="723"/>
      <c r="C9" s="730"/>
      <c r="D9" s="728"/>
      <c r="E9" s="217"/>
      <c r="F9" s="728"/>
      <c r="G9" s="730"/>
      <c r="H9" s="218"/>
      <c r="I9" s="728"/>
      <c r="J9" s="730"/>
      <c r="K9" s="218"/>
      <c r="L9" s="730"/>
      <c r="M9" s="728"/>
      <c r="N9" s="730"/>
      <c r="O9" s="219" t="s">
        <v>80</v>
      </c>
      <c r="P9" s="728"/>
      <c r="Q9" s="728"/>
      <c r="R9" s="728"/>
    </row>
    <row r="10" spans="1:27" s="59" customFormat="1" ht="15.75" customHeight="1">
      <c r="A10" s="220" t="s">
        <v>274</v>
      </c>
      <c r="B10" s="221" t="s">
        <v>287</v>
      </c>
      <c r="C10" s="185"/>
      <c r="D10" s="222"/>
      <c r="E10" s="185"/>
      <c r="F10" s="222"/>
      <c r="G10" s="185"/>
      <c r="H10" s="185"/>
      <c r="I10" s="222"/>
      <c r="J10" s="185"/>
      <c r="K10" s="185"/>
      <c r="L10" s="185"/>
      <c r="M10" s="222"/>
      <c r="N10" s="185"/>
      <c r="O10" s="223"/>
      <c r="P10" s="222"/>
      <c r="Q10" s="222"/>
      <c r="R10" s="222"/>
    </row>
    <row r="11" spans="1:27" s="59" customFormat="1" ht="15.75" customHeight="1">
      <c r="B11" s="186" t="s">
        <v>288</v>
      </c>
      <c r="C11" s="194">
        <v>1086950</v>
      </c>
      <c r="D11" s="194"/>
      <c r="E11" s="194"/>
      <c r="F11" s="194">
        <v>3621</v>
      </c>
      <c r="G11" s="194"/>
      <c r="H11" s="194"/>
      <c r="I11" s="194"/>
      <c r="J11" s="194">
        <v>1090571</v>
      </c>
      <c r="K11" s="195"/>
      <c r="L11" s="194">
        <v>55759</v>
      </c>
      <c r="M11" s="194">
        <v>280</v>
      </c>
      <c r="N11" s="194"/>
      <c r="O11" s="194">
        <v>56039</v>
      </c>
      <c r="P11" s="194">
        <v>700487.5</v>
      </c>
      <c r="Q11" s="224">
        <v>0.92195186154023334</v>
      </c>
      <c r="R11" s="225">
        <v>0</v>
      </c>
    </row>
    <row r="12" spans="1:27" s="59" customFormat="1" ht="15.75" customHeight="1">
      <c r="A12" s="226"/>
      <c r="B12" s="202" t="s">
        <v>289</v>
      </c>
      <c r="C12" s="227">
        <v>67002</v>
      </c>
      <c r="D12" s="228"/>
      <c r="E12" s="229"/>
      <c r="F12" s="194">
        <v>461</v>
      </c>
      <c r="G12" s="229"/>
      <c r="H12" s="229"/>
      <c r="I12" s="228"/>
      <c r="J12" s="194">
        <v>67463</v>
      </c>
      <c r="K12" s="228"/>
      <c r="L12" s="227">
        <v>4707</v>
      </c>
      <c r="M12" s="227">
        <v>37</v>
      </c>
      <c r="N12" s="229"/>
      <c r="O12" s="194">
        <v>4744</v>
      </c>
      <c r="P12" s="194">
        <v>59300</v>
      </c>
      <c r="Q12" s="224">
        <v>7.8048138459766714E-2</v>
      </c>
      <c r="R12" s="230">
        <v>8.200067453625632E-4</v>
      </c>
      <c r="Y12" s="231"/>
    </row>
    <row r="13" spans="1:27" s="242" customFormat="1" ht="15.75" customHeight="1">
      <c r="A13" s="232" t="s">
        <v>275</v>
      </c>
      <c r="B13" s="233" t="s">
        <v>80</v>
      </c>
      <c r="C13" s="234">
        <v>1153952</v>
      </c>
      <c r="D13" s="235"/>
      <c r="E13" s="236"/>
      <c r="F13" s="234">
        <v>4082</v>
      </c>
      <c r="G13" s="237"/>
      <c r="H13" s="236"/>
      <c r="I13" s="235"/>
      <c r="J13" s="238">
        <v>1158034</v>
      </c>
      <c r="K13" s="235"/>
      <c r="L13" s="239">
        <v>60466</v>
      </c>
      <c r="M13" s="235">
        <v>317</v>
      </c>
      <c r="N13" s="237"/>
      <c r="O13" s="234">
        <v>60783</v>
      </c>
      <c r="P13" s="234">
        <v>759787.5</v>
      </c>
      <c r="Q13" s="240">
        <v>1</v>
      </c>
      <c r="R13" s="241">
        <v>6.3999999999999997E-5</v>
      </c>
      <c r="Y13" s="243"/>
      <c r="AA13" s="59"/>
    </row>
    <row r="14" spans="1:27" ht="15.75" customHeight="1">
      <c r="D14" s="203"/>
      <c r="G14" s="203"/>
      <c r="I14" s="203"/>
      <c r="J14" s="203"/>
      <c r="K14" s="203"/>
      <c r="L14" s="203"/>
      <c r="M14" s="203"/>
      <c r="N14" s="203"/>
      <c r="Q14" s="203"/>
      <c r="R14" s="203"/>
    </row>
  </sheetData>
  <mergeCells count="16">
    <mergeCell ref="A4:B9"/>
    <mergeCell ref="F4:G4"/>
    <mergeCell ref="L4:O4"/>
    <mergeCell ref="P4:P9"/>
    <mergeCell ref="C4:D4"/>
    <mergeCell ref="D5:D9"/>
    <mergeCell ref="L5:L9"/>
    <mergeCell ref="M5:M9"/>
    <mergeCell ref="N5:N9"/>
    <mergeCell ref="J6:J9"/>
    <mergeCell ref="R4:R9"/>
    <mergeCell ref="C5:C9"/>
    <mergeCell ref="F5:F9"/>
    <mergeCell ref="G5:G9"/>
    <mergeCell ref="I5:I9"/>
    <mergeCell ref="Q4:Q9"/>
  </mergeCells>
  <hyperlinks>
    <hyperlink ref="T4" location="Index!A1" display="Index" xr:uid="{00000000-0004-0000-0700-000000000000}"/>
  </hyperlinks>
  <pageMargins left="0.7" right="0.7" top="0.75" bottom="0.75" header="0.3" footer="0.3"/>
  <pageSetup paperSize="9" orientation="portrait" r:id="rId1"/>
  <ignoredErrors>
    <ignoredError sqref="A12:A13 A10:A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E8"/>
  <sheetViews>
    <sheetView showGridLines="0" workbookViewId="0"/>
  </sheetViews>
  <sheetFormatPr defaultColWidth="9.265625" defaultRowHeight="11.65"/>
  <cols>
    <col min="1" max="1" width="5" style="77" customWidth="1"/>
    <col min="2" max="2" width="50.265625" style="77" customWidth="1"/>
    <col min="3" max="3" width="11.59765625" style="77" customWidth="1"/>
    <col min="4" max="4" width="4.3984375" style="77" customWidth="1"/>
    <col min="5" max="5" width="8.59765625" style="77" customWidth="1"/>
    <col min="6" max="16384" width="9.265625" style="77"/>
  </cols>
  <sheetData>
    <row r="1" spans="1:5" s="10" customFormat="1" ht="15.75" customHeight="1">
      <c r="A1" s="15" t="s">
        <v>751</v>
      </c>
    </row>
    <row r="2" spans="1:5" ht="15.75" customHeight="1">
      <c r="B2" s="117"/>
    </row>
    <row r="3" spans="1:5" ht="15.75" customHeight="1">
      <c r="C3" s="183" t="s">
        <v>45</v>
      </c>
    </row>
    <row r="4" spans="1:5" ht="15.75" customHeight="1">
      <c r="A4" s="734" t="s">
        <v>85</v>
      </c>
      <c r="B4" s="734"/>
      <c r="C4" s="252" t="s">
        <v>937</v>
      </c>
      <c r="E4" s="96" t="s">
        <v>285</v>
      </c>
    </row>
    <row r="5" spans="1:5" s="59" customFormat="1" ht="15.75" customHeight="1">
      <c r="A5" s="245" t="s">
        <v>309</v>
      </c>
      <c r="B5" s="246" t="s">
        <v>93</v>
      </c>
      <c r="C5" s="247">
        <v>872174.37062597775</v>
      </c>
    </row>
    <row r="6" spans="1:5" s="59" customFormat="1" ht="15.75" customHeight="1">
      <c r="A6" s="245" t="s">
        <v>310</v>
      </c>
      <c r="B6" s="246" t="s">
        <v>307</v>
      </c>
      <c r="C6" s="248">
        <v>6.3999999999999997E-5</v>
      </c>
    </row>
    <row r="7" spans="1:5" s="59" customFormat="1" ht="15.75" customHeight="1">
      <c r="A7" s="249" t="s">
        <v>311</v>
      </c>
      <c r="B7" s="250" t="s">
        <v>308</v>
      </c>
      <c r="C7" s="251">
        <v>55.819159720062572</v>
      </c>
    </row>
    <row r="8" spans="1:5">
      <c r="A8" s="203"/>
      <c r="B8" s="203"/>
    </row>
  </sheetData>
  <mergeCells count="1">
    <mergeCell ref="A4:B4"/>
  </mergeCells>
  <hyperlinks>
    <hyperlink ref="E4" location="Index!A1" display="Index" xr:uid="{00000000-0004-0000-0800-000000000000}"/>
  </hyperlinks>
  <pageMargins left="0.7" right="0.7" top="0.75" bottom="0.75" header="0.3" footer="0.3"/>
  <pageSetup paperSize="9" orientation="portrait" r:id="rId1"/>
  <ignoredErrors>
    <ignoredError sqref="A5: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E83"/>
  <sheetViews>
    <sheetView showGridLines="0" workbookViewId="0"/>
  </sheetViews>
  <sheetFormatPr defaultColWidth="9.1328125" defaultRowHeight="11.65"/>
  <cols>
    <col min="1" max="1" width="7" style="71" customWidth="1"/>
    <col min="2" max="2" width="100.86328125" style="95" customWidth="1"/>
    <col min="3" max="3" width="16.265625" style="95" customWidth="1"/>
    <col min="4" max="4" width="3.3984375" style="77" customWidth="1"/>
    <col min="5" max="5" width="8.59765625" style="77" customWidth="1"/>
    <col min="6" max="16384" width="9.1328125" style="95"/>
  </cols>
  <sheetData>
    <row r="1" spans="1:5" ht="13.15">
      <c r="A1" s="84" t="s">
        <v>821</v>
      </c>
      <c r="B1" s="77"/>
      <c r="C1" s="253"/>
    </row>
    <row r="2" spans="1:5">
      <c r="A2" s="181"/>
      <c r="B2" s="77"/>
      <c r="C2" s="253"/>
    </row>
    <row r="3" spans="1:5">
      <c r="A3" s="182"/>
      <c r="B3" s="77"/>
      <c r="C3" s="253"/>
    </row>
    <row r="4" spans="1:5" ht="15.75" customHeight="1">
      <c r="A4" s="264"/>
      <c r="B4" s="265"/>
      <c r="C4" s="266"/>
      <c r="E4" s="96" t="s">
        <v>285</v>
      </c>
    </row>
    <row r="5" spans="1:5" ht="15.75" customHeight="1">
      <c r="A5" s="264"/>
      <c r="B5" s="265"/>
      <c r="C5" s="266"/>
    </row>
    <row r="6" spans="1:5" ht="15.75" customHeight="1">
      <c r="A6" s="264" t="s">
        <v>939</v>
      </c>
      <c r="B6" s="265"/>
      <c r="C6" s="267" t="s">
        <v>571</v>
      </c>
    </row>
    <row r="7" spans="1:5" s="58" customFormat="1" ht="15.75" customHeight="1">
      <c r="A7" s="254">
        <v>1</v>
      </c>
      <c r="B7" s="260" t="s">
        <v>572</v>
      </c>
      <c r="C7" s="261">
        <v>1383361</v>
      </c>
      <c r="D7" s="59"/>
      <c r="E7" s="59"/>
    </row>
    <row r="8" spans="1:5" s="58" customFormat="1" ht="15.75" customHeight="1">
      <c r="A8" s="254">
        <v>2</v>
      </c>
      <c r="B8" s="257" t="s">
        <v>573</v>
      </c>
      <c r="C8" s="262">
        <v>-22227.000395850046</v>
      </c>
      <c r="D8" s="59"/>
      <c r="E8" s="59"/>
    </row>
    <row r="9" spans="1:5" s="58" customFormat="1" ht="15.75" customHeight="1">
      <c r="A9" s="254">
        <v>3</v>
      </c>
      <c r="B9" s="257" t="s">
        <v>612</v>
      </c>
      <c r="C9" s="262"/>
      <c r="D9" s="59"/>
      <c r="E9" s="59"/>
    </row>
    <row r="10" spans="1:5" s="58" customFormat="1" ht="15.75" customHeight="1">
      <c r="A10" s="254">
        <v>4</v>
      </c>
      <c r="B10" s="257" t="s">
        <v>613</v>
      </c>
      <c r="C10" s="262"/>
      <c r="D10" s="59"/>
      <c r="E10" s="59"/>
    </row>
    <row r="11" spans="1:5" s="58" customFormat="1" ht="23.25">
      <c r="A11" s="254">
        <v>5</v>
      </c>
      <c r="B11" s="257" t="s">
        <v>614</v>
      </c>
      <c r="C11" s="262"/>
      <c r="D11" s="59"/>
      <c r="E11" s="59"/>
    </row>
    <row r="12" spans="1:5" s="58" customFormat="1" ht="15.75" customHeight="1">
      <c r="A12" s="254">
        <v>6</v>
      </c>
      <c r="B12" s="257" t="s">
        <v>615</v>
      </c>
      <c r="C12" s="262"/>
      <c r="D12" s="59"/>
      <c r="E12" s="59"/>
    </row>
    <row r="13" spans="1:5" s="58" customFormat="1" ht="15.75" customHeight="1">
      <c r="A13" s="254">
        <v>7</v>
      </c>
      <c r="B13" s="257" t="s">
        <v>616</v>
      </c>
      <c r="C13" s="262"/>
      <c r="D13" s="59"/>
      <c r="E13" s="59"/>
    </row>
    <row r="14" spans="1:5" s="58" customFormat="1" ht="15.75" customHeight="1">
      <c r="A14" s="254">
        <v>8</v>
      </c>
      <c r="B14" s="257" t="s">
        <v>574</v>
      </c>
      <c r="C14" s="261">
        <v>13263.521896129339</v>
      </c>
      <c r="D14" s="59"/>
      <c r="E14" s="59"/>
    </row>
    <row r="15" spans="1:5" s="58" customFormat="1" ht="15.75" customHeight="1">
      <c r="A15" s="254">
        <v>9</v>
      </c>
      <c r="B15" s="257" t="s">
        <v>575</v>
      </c>
      <c r="C15" s="261">
        <v>10549.064764511468</v>
      </c>
      <c r="D15" s="59"/>
      <c r="E15" s="59"/>
    </row>
    <row r="16" spans="1:5" s="58" customFormat="1" ht="15.75" customHeight="1">
      <c r="A16" s="254">
        <v>10</v>
      </c>
      <c r="B16" s="257" t="s">
        <v>576</v>
      </c>
      <c r="C16" s="261">
        <v>68435.433824434076</v>
      </c>
      <c r="D16" s="59"/>
      <c r="E16" s="59"/>
    </row>
    <row r="17" spans="1:5" s="58" customFormat="1" ht="15.75" customHeight="1">
      <c r="A17" s="254">
        <v>11</v>
      </c>
      <c r="B17" s="257" t="s">
        <v>617</v>
      </c>
      <c r="C17" s="261"/>
      <c r="D17" s="59"/>
      <c r="E17" s="59"/>
    </row>
    <row r="18" spans="1:5" s="58" customFormat="1" ht="15.75" customHeight="1">
      <c r="A18" s="254" t="s">
        <v>618</v>
      </c>
      <c r="B18" s="257" t="s">
        <v>619</v>
      </c>
      <c r="C18" s="261"/>
      <c r="D18" s="59"/>
      <c r="E18" s="59"/>
    </row>
    <row r="19" spans="1:5" s="58" customFormat="1" ht="15.75" customHeight="1">
      <c r="A19" s="254" t="s">
        <v>620</v>
      </c>
      <c r="B19" s="257" t="s">
        <v>621</v>
      </c>
      <c r="C19" s="261"/>
      <c r="D19" s="59"/>
      <c r="E19" s="59"/>
    </row>
    <row r="20" spans="1:5" s="58" customFormat="1" ht="15.75" customHeight="1">
      <c r="A20" s="268">
        <v>12</v>
      </c>
      <c r="B20" s="269" t="s">
        <v>577</v>
      </c>
      <c r="C20" s="270">
        <v>-14683.521041354999</v>
      </c>
      <c r="D20" s="59"/>
      <c r="E20" s="59"/>
    </row>
    <row r="21" spans="1:5" s="58" customFormat="1" ht="15.75" customHeight="1">
      <c r="A21" s="273">
        <v>13</v>
      </c>
      <c r="B21" s="272" t="s">
        <v>118</v>
      </c>
      <c r="C21" s="271">
        <v>1438698.4990478698</v>
      </c>
      <c r="D21" s="263"/>
      <c r="E21" s="59"/>
    </row>
    <row r="72" spans="4:4">
      <c r="D72" s="259"/>
    </row>
    <row r="73" spans="4:4">
      <c r="D73" s="259"/>
    </row>
    <row r="74" spans="4:4">
      <c r="D74" s="259"/>
    </row>
    <row r="75" spans="4:4">
      <c r="D75" s="259"/>
    </row>
    <row r="76" spans="4:4">
      <c r="D76" s="259"/>
    </row>
    <row r="77" spans="4:4">
      <c r="D77" s="259"/>
    </row>
    <row r="78" spans="4:4">
      <c r="D78" s="259"/>
    </row>
    <row r="79" spans="4:4">
      <c r="D79" s="259"/>
    </row>
    <row r="80" spans="4:4">
      <c r="D80" s="259"/>
    </row>
    <row r="81" spans="4:4">
      <c r="D81" s="259"/>
    </row>
    <row r="82" spans="4:4">
      <c r="D82" s="259"/>
    </row>
    <row r="83" spans="4:4">
      <c r="D83" s="259"/>
    </row>
  </sheetData>
  <conditionalFormatting sqref="C7:C17 C20:C21">
    <cfRule type="cellIs" dxfId="38" priority="3" stopIfTrue="1" operator="lessThan">
      <formula>0</formula>
    </cfRule>
  </conditionalFormatting>
  <conditionalFormatting sqref="C18">
    <cfRule type="cellIs" dxfId="37" priority="2" stopIfTrue="1" operator="lessThan">
      <formula>0</formula>
    </cfRule>
  </conditionalFormatting>
  <conditionalFormatting sqref="C19">
    <cfRule type="cellIs" dxfId="36" priority="1" stopIfTrue="1" operator="lessThan">
      <formula>0</formula>
    </cfRule>
  </conditionalFormatting>
  <hyperlinks>
    <hyperlink ref="E4" location="Index!A1" display="Index" xr:uid="{40AD3DFB-B2B3-4A22-8722-081F2642B19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Disclaimer</vt:lpstr>
      <vt:lpstr>Index</vt:lpstr>
      <vt:lpstr>EU OV1</vt:lpstr>
      <vt:lpstr>EU IFRS 9-FL</vt:lpstr>
      <vt:lpstr>EU CC1</vt:lpstr>
      <vt:lpstr>EU CC2</vt:lpstr>
      <vt:lpstr>EU CCyB1</vt:lpstr>
      <vt:lpstr>EU CCyB2</vt:lpstr>
      <vt:lpstr>EU LR1</vt:lpstr>
      <vt:lpstr>EU LR2</vt:lpstr>
      <vt:lpstr>EU LR3</vt:lpstr>
      <vt:lpstr>EU KM1</vt:lpstr>
      <vt:lpstr>EU CR4</vt:lpstr>
      <vt:lpstr>EU CR5</vt:lpstr>
      <vt:lpstr>EU CR1-A</vt:lpstr>
      <vt:lpstr>EU CQ5</vt:lpstr>
      <vt:lpstr>EU CQ4</vt:lpstr>
      <vt:lpstr>EU CQ6</vt:lpstr>
      <vt:lpstr>EU CQ7</vt:lpstr>
      <vt:lpstr>EU CQ8</vt:lpstr>
      <vt:lpstr>EU CR3</vt:lpstr>
      <vt:lpstr>EU CR1</vt:lpstr>
      <vt:lpstr>EU CQ1</vt:lpstr>
      <vt:lpstr>EU CQ2</vt:lpstr>
      <vt:lpstr>EU CR2</vt:lpstr>
      <vt:lpstr>EU CR2a</vt:lpstr>
      <vt:lpstr>EU CCR1</vt:lpstr>
      <vt:lpstr>EU CCR2</vt:lpstr>
      <vt:lpstr>EU CCR3</vt:lpstr>
      <vt:lpstr>EU CCR5</vt:lpstr>
      <vt:lpstr>EU CCR6</vt:lpstr>
      <vt:lpstr>EU MR1</vt:lpstr>
      <vt:lpstr>EU IRRBB1</vt:lpstr>
      <vt:lpstr>EU LIQ1</vt:lpstr>
      <vt:lpstr>EU LIQB</vt:lpstr>
      <vt:lpstr>EU LIQ2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2022-07-27T13:51:44Z</dcterms:created>
  <dcterms:modified xsi:type="dcterms:W3CDTF">2022-08-02T09:06:48Z</dcterms:modified>
</cp:coreProperties>
</file>