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I:\Risk Management\Pillar 3 Risk Disclosures\2024\EBA töflur\Q4 2024\"/>
    </mc:Choice>
  </mc:AlternateContent>
  <xr:revisionPtr revIDLastSave="0" documentId="13_ncr:1_{C2F74922-85CA-4602-9077-3040B9386EFB}" xr6:coauthVersionLast="47" xr6:coauthVersionMax="47" xr10:uidLastSave="{00000000-0000-0000-0000-000000000000}"/>
  <bookViews>
    <workbookView xWindow="33720" yWindow="-5145" windowWidth="51840" windowHeight="21120" tabRatio="925" activeTab="1" xr2:uid="{00000000-000D-0000-FFFF-FFFF00000000}"/>
  </bookViews>
  <sheets>
    <sheet name="Disclaimer" sheetId="41" r:id="rId1"/>
    <sheet name="Index" sheetId="1" r:id="rId2"/>
    <sheet name="EU OVA" sheetId="83" r:id="rId3"/>
    <sheet name="EU OVB" sheetId="84" r:id="rId4"/>
    <sheet name="EU LI3" sheetId="85" r:id="rId5"/>
    <sheet name="EU LI1" sheetId="86" r:id="rId6"/>
    <sheet name="EU LI2" sheetId="87" r:id="rId7"/>
    <sheet name="EU LIA" sheetId="88" r:id="rId8"/>
    <sheet name="EU LIB" sheetId="89" r:id="rId9"/>
    <sheet name="EU OV1" sheetId="31" r:id="rId10"/>
    <sheet name="EU INS1" sheetId="90" r:id="rId11"/>
    <sheet name="EU IFRS 9-FL" sheetId="39" r:id="rId12"/>
    <sheet name="EU CCA" sheetId="91" r:id="rId13"/>
    <sheet name="EU CC1" sheetId="3" r:id="rId14"/>
    <sheet name="EU CC2" sheetId="4" r:id="rId15"/>
    <sheet name="EU OVC" sheetId="92" r:id="rId16"/>
    <sheet name="EU CCyB1" sheetId="7" r:id="rId17"/>
    <sheet name="EU CCyB2" sheetId="8" r:id="rId18"/>
    <sheet name="EU LR1" sheetId="5" r:id="rId19"/>
    <sheet name="EU LR2" sheetId="6" r:id="rId20"/>
    <sheet name="EU LR3" sheetId="40" r:id="rId21"/>
    <sheet name="EU LRA" sheetId="93" r:id="rId22"/>
    <sheet name="EU KM1" sheetId="32" r:id="rId23"/>
    <sheet name="EU CRA" sheetId="94" r:id="rId24"/>
    <sheet name="EU CRB" sheetId="95" r:id="rId25"/>
    <sheet name="EU CR4" sheetId="20" r:id="rId26"/>
    <sheet name="EU CR5" sheetId="21" r:id="rId27"/>
    <sheet name="EU CRD" sheetId="96" r:id="rId28"/>
    <sheet name="EU CR1-A" sheetId="9" r:id="rId29"/>
    <sheet name="EU CQ5" sheetId="2" r:id="rId30"/>
    <sheet name="EU CQ4" sheetId="12" r:id="rId31"/>
    <sheet name="EU CQ6" sheetId="82" r:id="rId32"/>
    <sheet name="EU CQ7" sheetId="17" r:id="rId33"/>
    <sheet name="EU CQ8" sheetId="81" r:id="rId34"/>
    <sheet name="EU CR3" sheetId="19" r:id="rId35"/>
    <sheet name="EU CRC" sheetId="97" r:id="rId36"/>
    <sheet name="EU CR1" sheetId="34" r:id="rId37"/>
    <sheet name="EU CQ3" sheetId="98" r:id="rId38"/>
    <sheet name="EU CQ1" sheetId="10" r:id="rId39"/>
    <sheet name="EU CQ2" sheetId="80" r:id="rId40"/>
    <sheet name="EU CR2" sheetId="14" r:id="rId41"/>
    <sheet name="EU CR2a" sheetId="79" r:id="rId42"/>
    <sheet name="EU CCRA" sheetId="99" r:id="rId43"/>
    <sheet name="EU CCR1" sheetId="22" r:id="rId44"/>
    <sheet name="EU CCR2" sheetId="23" r:id="rId45"/>
    <sheet name="EU CCR3" sheetId="24" r:id="rId46"/>
    <sheet name="EU CCR5" sheetId="13" r:id="rId47"/>
    <sheet name="EU CCR6" sheetId="25" r:id="rId48"/>
    <sheet name="EU MR1" sheetId="35" r:id="rId49"/>
    <sheet name="EU MRA" sheetId="100" r:id="rId50"/>
    <sheet name="EU IRRBB1" sheetId="78" r:id="rId51"/>
    <sheet name="EU IRRBBA" sheetId="101" r:id="rId52"/>
    <sheet name="EU LIQA" sheetId="102" r:id="rId53"/>
    <sheet name="EU LIQ1" sheetId="28" r:id="rId54"/>
    <sheet name="EU LIQB" sheetId="29" r:id="rId55"/>
    <sheet name="EU AE1" sheetId="103" r:id="rId56"/>
    <sheet name="EU AE2" sheetId="104" r:id="rId57"/>
    <sheet name="EU AE3" sheetId="105" r:id="rId58"/>
    <sheet name="EU AE4" sheetId="106" r:id="rId59"/>
    <sheet name="EU LIQ2" sheetId="30" r:id="rId60"/>
    <sheet name="EU ORA" sheetId="107" r:id="rId61"/>
    <sheet name="EU OR1" sheetId="108" r:id="rId62"/>
    <sheet name="EU REMA" sheetId="109" r:id="rId63"/>
    <sheet name="EU REM1" sheetId="110" r:id="rId64"/>
    <sheet name="EU REM2" sheetId="111" r:id="rId65"/>
    <sheet name="EU REM3" sheetId="112" r:id="rId66"/>
    <sheet name="EU REM4" sheetId="113" r:id="rId67"/>
    <sheet name="EU REM5" sheetId="114" r:id="rId68"/>
    <sheet name="EU KM2" sheetId="115" r:id="rId69"/>
    <sheet name="EU TLAC1" sheetId="116" r:id="rId70"/>
    <sheet name="EU TLAC3b" sheetId="117" r:id="rId71"/>
    <sheet name="ESGA" sheetId="118" r:id="rId72"/>
    <sheet name="ESGB" sheetId="119" r:id="rId73"/>
    <sheet name="ESGC" sheetId="120" r:id="rId74"/>
    <sheet name="ESG1" sheetId="121" r:id="rId75"/>
    <sheet name="ESG2" sheetId="122" r:id="rId76"/>
    <sheet name="ESG3" sheetId="128" r:id="rId77"/>
    <sheet name="ESG4" sheetId="123" r:id="rId78"/>
    <sheet name="ESG5" sheetId="124" r:id="rId79"/>
    <sheet name="ESG6" sheetId="125" r:id="rId80"/>
    <sheet name="ESG7" sheetId="126" r:id="rId81"/>
    <sheet name="ESG8" sheetId="127" r:id="rId82"/>
    <sheet name="ESG9" sheetId="129" r:id="rId83"/>
    <sheet name="ESG10" sheetId="130" r:id="rId84"/>
  </sheets>
  <definedNames>
    <definedName name="_xlnm._FilterDatabase" localSheetId="1" hidden="1">Index!$A$4:$F$82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04" l="1"/>
  <c r="E8" i="104"/>
  <c r="D8" i="104"/>
  <c r="C8" i="104"/>
  <c r="I26" i="28"/>
  <c r="D16" i="35"/>
  <c r="D34" i="28" l="1"/>
  <c r="D38" i="28" s="1"/>
  <c r="E34" i="28"/>
  <c r="E38" i="28" s="1"/>
  <c r="F34" i="28"/>
  <c r="F38" i="28" s="1"/>
  <c r="G34" i="28"/>
  <c r="G38" i="28" s="1"/>
  <c r="J42" i="28"/>
  <c r="K42" i="28"/>
  <c r="L42" i="28"/>
  <c r="J34" i="28"/>
  <c r="J38" i="28" s="1"/>
  <c r="K34" i="28"/>
  <c r="L34" i="28"/>
  <c r="J26" i="28"/>
  <c r="J43" i="28" s="1"/>
  <c r="K26" i="28"/>
  <c r="L26" i="28"/>
  <c r="I42" i="28"/>
  <c r="I34" i="28"/>
  <c r="I38" i="28" s="1"/>
  <c r="L43" i="28" l="1"/>
  <c r="L44" i="28" s="1"/>
  <c r="K43" i="28"/>
  <c r="K44" i="28" s="1"/>
  <c r="J44" i="28"/>
  <c r="L38" i="28"/>
  <c r="K38" i="28"/>
  <c r="G20" i="30"/>
  <c r="G41" i="30"/>
  <c r="I43" i="28"/>
  <c r="I44" i="28" s="1"/>
  <c r="G42" i="30" l="1"/>
</calcChain>
</file>

<file path=xl/sharedStrings.xml><?xml version="1.0" encoding="utf-8"?>
<sst xmlns="http://schemas.openxmlformats.org/spreadsheetml/2006/main" count="4214" uniqueCount="2094">
  <si>
    <t>Capital Management</t>
  </si>
  <si>
    <t>Template</t>
  </si>
  <si>
    <t>Table</t>
  </si>
  <si>
    <t>EU OV1</t>
  </si>
  <si>
    <t>EU KM1</t>
  </si>
  <si>
    <t>EU CC1</t>
  </si>
  <si>
    <t>EU CC2</t>
  </si>
  <si>
    <t>Reconciliation of regulatory own funds to balance sheet in the audited financial statements</t>
  </si>
  <si>
    <t>Amount of institution-specific countercyclical capital buffer</t>
  </si>
  <si>
    <t>Credit Risk</t>
  </si>
  <si>
    <t>Maturity of exposures</t>
  </si>
  <si>
    <t>EU CR1-A</t>
  </si>
  <si>
    <t>EU CQ1</t>
  </si>
  <si>
    <t>EU CQ4</t>
  </si>
  <si>
    <t>Performing and non-performing exposures and related provisions</t>
  </si>
  <si>
    <t>EU CQ5</t>
  </si>
  <si>
    <t>Quality of non-performing exposures by geography</t>
  </si>
  <si>
    <t>Credit quality of loans and advances by industry</t>
  </si>
  <si>
    <t>Collateral obtained by taking possession and execution processes</t>
  </si>
  <si>
    <t>EU CR3</t>
  </si>
  <si>
    <t>EU CR4</t>
  </si>
  <si>
    <t>EU CR5</t>
  </si>
  <si>
    <t>EU CCR1</t>
  </si>
  <si>
    <t>EU CCR2</t>
  </si>
  <si>
    <t xml:space="preserve">Credit valuation adjustment (CVA) capital charge </t>
  </si>
  <si>
    <t>EU CCR3</t>
  </si>
  <si>
    <t>Market Risk</t>
  </si>
  <si>
    <t>EU MR1</t>
  </si>
  <si>
    <t>Liquidity Risk</t>
  </si>
  <si>
    <t>EU LIQ1</t>
  </si>
  <si>
    <t>EU LIQB</t>
  </si>
  <si>
    <t>Qualitative infomation on LCR</t>
  </si>
  <si>
    <t>EU LIQ2</t>
  </si>
  <si>
    <t>Net stable funding ratio</t>
  </si>
  <si>
    <t>EU CR1</t>
  </si>
  <si>
    <t>Changes in the stock of non-performing loans and advances</t>
  </si>
  <si>
    <t>EU CR2</t>
  </si>
  <si>
    <t>EU CQ7</t>
  </si>
  <si>
    <t>EU CCR5</t>
  </si>
  <si>
    <t>EU CCR6</t>
  </si>
  <si>
    <t>Credit derivatives exposures</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</si>
  <si>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</si>
  <si>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</si>
  <si>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</si>
  <si>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</si>
  <si>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</si>
  <si>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</si>
  <si>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</si>
  <si>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</si>
  <si>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</si>
  <si>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</si>
  <si>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</si>
  <si>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</si>
  <si>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</si>
  <si>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</si>
  <si>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</si>
  <si>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</si>
  <si>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</si>
  <si>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</si>
  <si>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</si>
  <si>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</si>
  <si>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</si>
  <si>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</si>
  <si>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</si>
  <si>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</si>
  <si>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</si>
  <si>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</si>
  <si>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</si>
  <si>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</si>
  <si>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</si>
  <si>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</si>
  <si>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</si>
  <si>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</si>
  <si>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</si>
  <si>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</si>
  <si>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</si>
  <si>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</si>
  <si>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</si>
  <si>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</si>
  <si>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</si>
  <si>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</si>
  <si>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</si>
  <si>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REAs</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</si>
  <si>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</si>
  <si>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</si>
  <si>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</si>
  <si>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</si>
  <si>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</si>
  <si>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</si>
  <si>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</si>
  <si>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</si>
  <si>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</si>
  <si>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</si>
  <si>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</si>
  <si>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</si>
  <si>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</si>
  <si>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</si>
  <si>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</si>
  <si>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</si>
  <si>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</si>
  <si>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</si>
  <si>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</si>
  <si>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</si>
  <si>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</si>
  <si>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</si>
  <si>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</si>
  <si>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</si>
  <si>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</si>
  <si>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</si>
  <si>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</si>
  <si>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</si>
  <si>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</si>
  <si>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</si>
  <si>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</si>
  <si>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</si>
  <si>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</si>
  <si>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</si>
  <si>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</si>
  <si>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</si>
  <si>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</si>
  <si>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</si>
  <si>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</si>
  <si>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</si>
  <si>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</si>
  <si>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</si>
  <si>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</si>
  <si>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</si>
  <si>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</si>
  <si>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</si>
  <si>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</si>
  <si>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</si>
  <si>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</si>
  <si>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</si>
  <si>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</si>
  <si>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</si>
  <si>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</si>
  <si>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</si>
  <si>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</si>
  <si>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</si>
  <si>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</si>
  <si>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</si>
  <si>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</si>
  <si>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</si>
  <si>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</si>
  <si>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</si>
  <si>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</si>
  <si>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</si>
  <si>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</si>
  <si>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</si>
  <si>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</si>
  <si>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</si>
  <si>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</si>
  <si>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</si>
  <si>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</si>
  <si>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</si>
  <si>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</si>
  <si>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</si>
  <si>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</si>
  <si>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</si>
  <si>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</si>
  <si>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</si>
  <si>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</si>
  <si>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</si>
  <si>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</si>
  <si>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</si>
  <si>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</si>
  <si>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</si>
  <si>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</si>
  <si>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</si>
  <si>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</si>
  <si>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</si>
  <si>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</si>
  <si>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</si>
  <si>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</si>
  <si>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</si>
  <si>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</si>
  <si>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</si>
  <si>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EU-20d</t>
  </si>
  <si>
    <t xml:space="preserve">     of which: free deliveries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</si>
  <si>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</si>
  <si>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</si>
  <si>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</si>
  <si>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</si>
  <si>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</si>
  <si>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</si>
  <si>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</si>
  <si>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</si>
  <si>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r>
      <t>Other regulatory adjustments</t>
    </r>
    <r>
      <rPr>
        <strike/>
        <sz val="9"/>
        <color rgb="FFFF0000"/>
        <rFont val="Suisse intl condensed"/>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</si>
  <si>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</si>
  <si>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</si>
  <si>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</si>
  <si>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</si>
  <si>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</si>
  <si>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</si>
  <si>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</si>
  <si>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</si>
  <si>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</si>
  <si>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</si>
  <si>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</si>
  <si>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</si>
  <si>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</si>
  <si>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</si>
  <si>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</si>
  <si>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</si>
  <si>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</si>
  <si>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</si>
  <si>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</si>
  <si>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</si>
  <si>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</si>
  <si>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</si>
  <si>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</si>
  <si>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</si>
  <si>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</si>
  <si>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</si>
  <si>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</si>
  <si>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</si>
  <si>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</si>
  <si>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</si>
  <si>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</si>
  <si>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</si>
  <si>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</si>
  <si>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</si>
  <si>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</si>
  <si>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</si>
  <si>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</si>
  <si>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</si>
  <si>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</si>
  <si>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</si>
  <si>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</si>
  <si>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</si>
  <si>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</si>
  <si>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</si>
  <si>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</si>
  <si>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</si>
  <si>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</si>
  <si>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</si>
  <si>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</si>
  <si>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</si>
  <si>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</si>
  <si>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</si>
  <si>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</si>
  <si>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</si>
  <si>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</si>
  <si>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</si>
  <si>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</si>
  <si>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</si>
  <si>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</si>
  <si>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</si>
  <si>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</si>
  <si>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Suisse intl condensed"/>
        <family val="2"/>
        <scheme val="minor"/>
      </rPr>
      <t/>
    </r>
  </si>
  <si>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</si>
  <si>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</si>
  <si>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</si>
  <si>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</si>
  <si>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</si>
  <si>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</si>
  <si>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</si>
  <si>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</si>
  <si>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</si>
  <si>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</si>
  <si>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</si>
  <si>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</si>
  <si>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</si>
  <si>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</si>
  <si>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</si>
  <si>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</si>
  <si>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t>Qualifying AT1 deductions that exceed the AT1 items of the institution (negative amount)</t>
  </si>
  <si>
    <t>Qualifying T2 deductions that exceed the T2 items of the institution (negative amount)</t>
  </si>
  <si>
    <t>EU-56a </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</si>
  <si>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</si>
  <si>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</si>
  <si>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010</t>
  </si>
  <si>
    <t>020</t>
  </si>
  <si>
    <t>030</t>
  </si>
  <si>
    <t>040</t>
  </si>
  <si>
    <t>050</t>
  </si>
  <si>
    <t>060</t>
  </si>
  <si>
    <t>070</t>
  </si>
  <si>
    <t>080</t>
  </si>
  <si>
    <t>090</t>
  </si>
  <si>
    <t>100</t>
  </si>
  <si>
    <t>Own funds requirements</t>
  </si>
  <si>
    <t>Index</t>
  </si>
  <si>
    <t>Value of trading book exposure for internal models</t>
  </si>
  <si>
    <t>Breakdown by country:</t>
  </si>
  <si>
    <t>Iceland</t>
  </si>
  <si>
    <t>Other countries</t>
  </si>
  <si>
    <t>General credit exposures</t>
  </si>
  <si>
    <t>Exposure value under the standardised approach</t>
  </si>
  <si>
    <t>Exposure value under the IRB approach</t>
  </si>
  <si>
    <t>h</t>
  </si>
  <si>
    <t>Relevant credit exposures - Market risk</t>
  </si>
  <si>
    <t>Sum of long and short position of trading book exposures for SA</t>
  </si>
  <si>
    <t>Total exposure value</t>
  </si>
  <si>
    <t>f</t>
  </si>
  <si>
    <t>Relevant credit risk exposures - Credit risk</t>
  </si>
  <si>
    <t>Relevent credit exposures - Market Risk</t>
  </si>
  <si>
    <t>i</t>
  </si>
  <si>
    <t>j</t>
  </si>
  <si>
    <t>k</t>
  </si>
  <si>
    <t>l</t>
  </si>
  <si>
    <t>Own funds requirement weights (%)</t>
  </si>
  <si>
    <t>m</t>
  </si>
  <si>
    <t>Counter-cyclical capital buffer rate (%)</t>
  </si>
  <si>
    <t>Institution specific countercyclical buffer rate</t>
  </si>
  <si>
    <t>Institution specific countercyclical buffer requirement</t>
  </si>
  <si>
    <t>1</t>
  </si>
  <si>
    <t>2</t>
  </si>
  <si>
    <t>3</t>
  </si>
  <si>
    <t>n</t>
  </si>
  <si>
    <t>o</t>
  </si>
  <si>
    <t>Gross carrying amount/nominal amount</t>
  </si>
  <si>
    <t>Accumlated impairment, accumlated negative                                                changes in fair value due to credit risk and provisions</t>
  </si>
  <si>
    <t>Collateral and financial guarantees received</t>
  </si>
  <si>
    <t>Performing exposure</t>
  </si>
  <si>
    <t>Non-performing                           exposures</t>
  </si>
  <si>
    <t>Performing exposures                                 - accumulated                                    impairment and                               provisions</t>
  </si>
  <si>
    <t>Non-performing                             exposures -                                   accumulated                               impairment,                                    accumulated negative                           changes in fair value                                     due to credit risk and                    provisions</t>
  </si>
  <si>
    <t>Accumlated partial write-off</t>
  </si>
  <si>
    <t>On performing exposures</t>
  </si>
  <si>
    <t>On non-performing exposures</t>
  </si>
  <si>
    <t>Of          which         stage            1</t>
  </si>
  <si>
    <t>Of               which              stage            2</t>
  </si>
  <si>
    <t>Of                   which                stage              2</t>
  </si>
  <si>
    <t>Of                      which               stage                     3</t>
  </si>
  <si>
    <t>Of                   which                stage              1</t>
  </si>
  <si>
    <t>Of                      which               stage                     2</t>
  </si>
  <si>
    <t>Loans and advances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</si>
  <si>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</si>
  <si>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</si>
  <si>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</si>
  <si>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</si>
  <si>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</si>
  <si>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</si>
  <si>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Housholds</t>
  </si>
  <si>
    <t>Debt securities</t>
  </si>
  <si>
    <t>Off-balance-sheet exposures</t>
  </si>
  <si>
    <t xml:space="preserve">     Households</t>
  </si>
  <si>
    <t>EU CR1: Performing and non-performing exposures and related provisions</t>
  </si>
  <si>
    <t>Net exposure value</t>
  </si>
  <si>
    <t>On demand</t>
  </si>
  <si>
    <t>&lt;= 1 year</t>
  </si>
  <si>
    <t>&gt; 1 year &lt;= 5 years</t>
  </si>
  <si>
    <t>&gt; 5 years</t>
  </si>
  <si>
    <t>No stated maturity</t>
  </si>
  <si>
    <t>Central governments or central banks</t>
  </si>
  <si>
    <t>Regional governments or local authorities</t>
  </si>
  <si>
    <t>Public sector entities</t>
  </si>
  <si>
    <t>Multilateral development banks</t>
  </si>
  <si>
    <t>Institutions</t>
  </si>
  <si>
    <t>Corporates</t>
  </si>
  <si>
    <t>Retail</t>
  </si>
  <si>
    <t>Secured by mortgages on immovable property</t>
  </si>
  <si>
    <t>Exposures in default</t>
  </si>
  <si>
    <t>Covered bonds</t>
  </si>
  <si>
    <t>EU CR1-A: Maturity of exposures</t>
  </si>
  <si>
    <t>EU CQ1: Credit quality of forborne exposures</t>
  </si>
  <si>
    <t>Gross carrying amount/nominal amount of exposures with forbearance measures</t>
  </si>
  <si>
    <t>Accumlated impairment, accumlated negative changes in fair value due to credit risk and provisions</t>
  </si>
  <si>
    <t>Performing forborne</t>
  </si>
  <si>
    <t>Non-performing forborne</t>
  </si>
  <si>
    <t>On performing forborne exposures</t>
  </si>
  <si>
    <t>Of which collateral and financial guarantees received on non-performing exposures with forbearance measures</t>
  </si>
  <si>
    <t>Of which defaulted</t>
  </si>
  <si>
    <t>Of which impaired</t>
  </si>
  <si>
    <t>Loan commitments given</t>
  </si>
  <si>
    <t>Collateral received and financial guarantees received on forborne exposures</t>
  </si>
  <si>
    <t>Cash balances at central banks and other demand deposits</t>
  </si>
  <si>
    <t>005</t>
  </si>
  <si>
    <t>Collateral obtained by taking possession</t>
  </si>
  <si>
    <t>Value at initial recognition</t>
  </si>
  <si>
    <t>Accumlated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</si>
  <si>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</si>
  <si>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</si>
  <si>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</si>
  <si>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</si>
  <si>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</si>
  <si>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</si>
  <si>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EU CQ7: Collateral obtained by taking possession and execution processes</t>
  </si>
  <si>
    <t xml:space="preserve">     Other collateral</t>
  </si>
  <si>
    <t>Secured carrying amount</t>
  </si>
  <si>
    <t>EU-5</t>
  </si>
  <si>
    <t>EU CR3: CRM techniques overview: Disclosure of the use of credit risk mitigation techniques</t>
  </si>
  <si>
    <t>Unsecured carrying amount</t>
  </si>
  <si>
    <t xml:space="preserve">      Of which defaulted</t>
  </si>
  <si>
    <t xml:space="preserve">   Of which non-performing exposures</t>
  </si>
  <si>
    <t>REAs and REA density</t>
  </si>
  <si>
    <t>Exposure classes</t>
  </si>
  <si>
    <t>Exposures associated with particularly high risk</t>
  </si>
  <si>
    <t>Equity</t>
  </si>
  <si>
    <t>Other items</t>
  </si>
  <si>
    <t>On-balance-sheet exposures</t>
  </si>
  <si>
    <t>Institutions and corporates with a short-term credit assessment</t>
  </si>
  <si>
    <t>REA       density (%)</t>
  </si>
  <si>
    <t>Risk weights</t>
  </si>
  <si>
    <t>Of which unrated</t>
  </si>
  <si>
    <t>p</t>
  </si>
  <si>
    <t>q</t>
  </si>
  <si>
    <t>Others</t>
  </si>
  <si>
    <t>Exposures to institutions and corporates with short-term credit assessment</t>
  </si>
  <si>
    <t>Exposures secured by mortgages on immovable property</t>
  </si>
  <si>
    <t>Retail exoposures</t>
  </si>
  <si>
    <t>Exposure value</t>
  </si>
  <si>
    <t>EU4</t>
  </si>
  <si>
    <t>EU CCR2: Transactions subject to own funds requirement for CVA risk</t>
  </si>
  <si>
    <t>Total transactions subject to the Advanced method</t>
  </si>
  <si>
    <t xml:space="preserve"> (i) VaR component (including the 3x multiplier)</t>
  </si>
  <si>
    <t xml:space="preserve"> (ii) stressed VaR component (including the 3x multiplier)</t>
  </si>
  <si>
    <t>Transactions subject to the Standardized method</t>
  </si>
  <si>
    <t>Transactions subjet to the Alternative approach (Based on the Original Exposure Method)</t>
  </si>
  <si>
    <t>Total transactions subject to own funds requirements for CVA risk</t>
  </si>
  <si>
    <t>Central governments and central banks</t>
  </si>
  <si>
    <t>EU CCR3: Standardised approach - CCR exposures by regulatory exposure class and risk-weights</t>
  </si>
  <si>
    <t>Risk weight</t>
  </si>
  <si>
    <t>Institutions and corporates with a short-term assessment</t>
  </si>
  <si>
    <t>Collateral used in derivative transactions</t>
  </si>
  <si>
    <t>Collateral used in SFTS</t>
  </si>
  <si>
    <t>Fair Value of Collateral received</t>
  </si>
  <si>
    <t>Fair Value of Collateral posted</t>
  </si>
  <si>
    <t>Fair value of collateral received</t>
  </si>
  <si>
    <t>Segregated</t>
  </si>
  <si>
    <t>Unsegregated</t>
  </si>
  <si>
    <t>Cash - domestic currency</t>
  </si>
  <si>
    <t>Cash - other currency</t>
  </si>
  <si>
    <t>Domestic sovereign debt</t>
  </si>
  <si>
    <t>Other sovereign debt</t>
  </si>
  <si>
    <t>Equity securities</t>
  </si>
  <si>
    <t>Other collateral</t>
  </si>
  <si>
    <t>EU CCR5: Composition of collateral for CCR exposures</t>
  </si>
  <si>
    <t>Fair value of posted collateral</t>
  </si>
  <si>
    <t>Collateral type</t>
  </si>
  <si>
    <t>Corporate bonds</t>
  </si>
  <si>
    <t>EAD post CRM</t>
  </si>
  <si>
    <t>IMM (for derivatives and SFTs)</t>
  </si>
  <si>
    <t>Financial collateral simple method (for SFTs)</t>
  </si>
  <si>
    <t>Financial collateral comprehensive method (for SFTs)</t>
  </si>
  <si>
    <t>VaR for SFTs</t>
  </si>
  <si>
    <t>Replacement cost (RC)</t>
  </si>
  <si>
    <t>Potential future exposure (PFE)</t>
  </si>
  <si>
    <t>EEPE</t>
  </si>
  <si>
    <t>Alpha used for computing regulatory exposure value</t>
  </si>
  <si>
    <t>Exposure value pre-CRM</t>
  </si>
  <si>
    <t>EU-1</t>
  </si>
  <si>
    <t>EU-2</t>
  </si>
  <si>
    <t>EU - Original Exposure Method (for derivatives)</t>
  </si>
  <si>
    <t>EU - Simplified SA-CCR (for derivatives)</t>
  </si>
  <si>
    <t>SA-CCR (for derivatives)</t>
  </si>
  <si>
    <t>2a</t>
  </si>
  <si>
    <t xml:space="preserve">   of which securities financing transactions netting sets</t>
  </si>
  <si>
    <t xml:space="preserve">   of which derivatives and long settlement transactions netting sets</t>
  </si>
  <si>
    <t>2b</t>
  </si>
  <si>
    <t>2c</t>
  </si>
  <si>
    <t xml:space="preserve">   of which from contractual cross-product netting sets</t>
  </si>
  <si>
    <t>Exposure value post-CRM</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</si>
  <si>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</si>
  <si>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</si>
  <si>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</si>
  <si>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</si>
  <si>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</si>
  <si>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</si>
  <si>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</si>
  <si>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</si>
  <si>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</si>
  <si>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</si>
  <si>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</si>
  <si>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</si>
  <si>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</si>
  <si>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</si>
  <si>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</si>
  <si>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</si>
  <si>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</si>
  <si>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</si>
  <si>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</si>
  <si>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</si>
  <si>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</si>
  <si>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</si>
  <si>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</si>
  <si>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</si>
  <si>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</si>
  <si>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</si>
  <si>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</si>
  <si>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</si>
  <si>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</si>
  <si>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</si>
  <si>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</si>
  <si>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</si>
  <si>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</si>
  <si>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</si>
  <si>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</si>
  <si>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</si>
  <si>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</si>
  <si>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</si>
  <si>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</si>
  <si>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</si>
  <si>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</si>
  <si>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</si>
  <si>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</si>
  <si>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</si>
  <si>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</si>
  <si>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</si>
  <si>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</si>
  <si>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</si>
  <si>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</si>
  <si>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</si>
  <si>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</si>
  <si>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</si>
  <si>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</si>
  <si>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</si>
  <si>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</si>
  <si>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</si>
  <si>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</si>
  <si>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</si>
  <si>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</si>
  <si>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</si>
  <si>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Suisse intl condensed"/>
        <family val="2"/>
        <scheme val="minor"/>
      </rPr>
      <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</si>
  <si>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</si>
  <si>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</si>
  <si>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</si>
  <si>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</si>
  <si>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</si>
  <si>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</si>
  <si>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</si>
  <si>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</si>
  <si>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</si>
  <si>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</si>
  <si>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</si>
  <si>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</si>
  <si>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EU LIQ2: Net Stable Funding Ratio </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</si>
  <si>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</si>
  <si>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</si>
  <si>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</si>
  <si>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</si>
  <si>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</si>
  <si>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</si>
  <si>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</si>
  <si>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</si>
  <si>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</si>
  <si>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Outright products</t>
  </si>
  <si>
    <t>Interest rate risk (general and specific)</t>
  </si>
  <si>
    <t>Equity risk (general and specific)</t>
  </si>
  <si>
    <t>Foreign exchange risk</t>
  </si>
  <si>
    <t>Commodity risk</t>
  </si>
  <si>
    <t>Simplified approach</t>
  </si>
  <si>
    <t>Delta-plus approach</t>
  </si>
  <si>
    <t>Scenario approach</t>
  </si>
  <si>
    <t>EU MR1: Market risk under the standardised approach</t>
  </si>
  <si>
    <t>Options</t>
  </si>
  <si>
    <t>Gross carrying amount</t>
  </si>
  <si>
    <t>Performing</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</si>
  <si>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</si>
  <si>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</si>
  <si>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</si>
  <si>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</si>
  <si>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</si>
  <si>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</si>
  <si>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</si>
  <si>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</si>
  <si>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</si>
  <si>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</si>
  <si>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</si>
  <si>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</si>
  <si>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</si>
  <si>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</si>
  <si>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</si>
  <si>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</si>
  <si>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</si>
  <si>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</si>
  <si>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</si>
  <si>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</si>
  <si>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</si>
  <si>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</si>
  <si>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</si>
  <si>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</si>
  <si>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Adjustments for securities financing transactions  (SFTs)</t>
  </si>
  <si>
    <t>Adjustment for off-balance sheet items (ie conversion to credit equivalent amounts of off-balance sheet exposures)</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</si>
  <si>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</si>
  <si>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</si>
  <si>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</si>
  <si>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</si>
  <si>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</si>
  <si>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 exposures</t>
  </si>
  <si>
    <t>Exposure determined under Original Exposure Method</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</si>
  <si>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</si>
  <si>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</si>
  <si>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</si>
  <si>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</si>
  <si>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</si>
  <si>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</si>
  <si>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</si>
  <si>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</si>
  <si>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</si>
  <si>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</si>
  <si>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</si>
  <si>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Choice on transitional arrangements for the definition of the capital measure</t>
  </si>
  <si>
    <t>Total on-balance sheet exposures (excluding derivatives, SFTs, and exempted exposures), of which:</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</si>
  <si>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</si>
  <si>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</si>
  <si>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</si>
  <si>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</si>
  <si>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</si>
  <si>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</si>
  <si>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</si>
  <si>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</si>
  <si>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</si>
  <si>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</si>
  <si>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</si>
  <si>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</si>
  <si>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Corporate</t>
  </si>
  <si>
    <t>EU-11</t>
  </si>
  <si>
    <t>EU-12</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</si>
  <si>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</si>
  <si>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</si>
  <si>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</si>
  <si>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</si>
  <si>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</si>
  <si>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</si>
  <si>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</si>
  <si>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</si>
  <si>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</si>
  <si>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</si>
  <si>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Gross-up for derivatives collateral provided, where deducted from the balance sheet assets pursuant to the applicable accounting framework</t>
  </si>
  <si>
    <t>(Adjustment for securities received under securities financing transactions that are recognised as an asset)</t>
  </si>
  <si>
    <t>(General credit risk adjustments to on-balance sheet items)</t>
  </si>
  <si>
    <t>Total on-balance sheet exposures (excluding derivatives, SFTs)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</si>
  <si>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</si>
  <si>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</si>
  <si>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</si>
  <si>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</si>
  <si>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</si>
  <si>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</si>
  <si>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</si>
  <si>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 xml:space="preserve">   (Exempted CCP leg of client-cleared trade exposures) (SA-CCR)</t>
  </si>
  <si>
    <t>EU-10a</t>
  </si>
  <si>
    <t xml:space="preserve">   (Exempted CCP leg of client-cleared trade exposures) (simplified standardised approach)</t>
  </si>
  <si>
    <t>EU-10b</t>
  </si>
  <si>
    <t xml:space="preserve">   (Exempted CCP leg of client-cleared trade exposures) (Original Exposure Method)</t>
  </si>
  <si>
    <t>Total derivative exposures</t>
  </si>
  <si>
    <t>Securities financing transaction (SFT) exposures</t>
  </si>
  <si>
    <t>EU-16a</t>
  </si>
  <si>
    <t>Derogation for SFTs: Counterparty credit risk exposure in accordance with Articles 429e(5) and 222 CRR</t>
  </si>
  <si>
    <t>EU-17a</t>
  </si>
  <si>
    <t>Total securities financing transaction exposures</t>
  </si>
  <si>
    <t>(General provisions deducted in determining Tier 1 capital and specific provisions associated associated with off-balance sheet exposures)</t>
  </si>
  <si>
    <t>Excluded exposures</t>
  </si>
  <si>
    <t>EU-22a</t>
  </si>
  <si>
    <t>EU-22b</t>
  </si>
  <si>
    <t>EU-22c</t>
  </si>
  <si>
    <t>EU-22d</t>
  </si>
  <si>
    <t>EU-22e</t>
  </si>
  <si>
    <t>EU-22f</t>
  </si>
  <si>
    <t>EU-22g</t>
  </si>
  <si>
    <t>EU-22h</t>
  </si>
  <si>
    <t>EU-22i</t>
  </si>
  <si>
    <t>EU-22j</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</si>
  <si>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</si>
  <si>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</si>
  <si>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</si>
  <si>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</si>
  <si>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</si>
  <si>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</si>
  <si>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</si>
  <si>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</si>
  <si>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</si>
  <si>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</si>
  <si>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EU-22k</t>
  </si>
  <si>
    <t>(Total exempted exposures)</t>
  </si>
  <si>
    <t>Capital and total exposure measure</t>
  </si>
  <si>
    <t>EU-25</t>
  </si>
  <si>
    <t>25a</t>
  </si>
  <si>
    <t>EU-26a</t>
  </si>
  <si>
    <t>EU-26b</t>
  </si>
  <si>
    <t>EU-27a</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</si>
  <si>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</si>
  <si>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</si>
  <si>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</si>
  <si>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 xml:space="preserve">     of which: to be made up of CET1 capital</t>
  </si>
  <si>
    <t>Choice on transitional arrangements and relevant exposures</t>
  </si>
  <si>
    <t>EU-27b</t>
  </si>
  <si>
    <t>Disclosure of mean values</t>
  </si>
  <si>
    <t>30a</t>
  </si>
  <si>
    <t>31a</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</si>
  <si>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</si>
  <si>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</si>
  <si>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</si>
  <si>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</si>
  <si>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</si>
  <si>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</si>
  <si>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Initial stock of non-performing loans and advances</t>
  </si>
  <si>
    <t>Inflows to non-performing portfolios</t>
  </si>
  <si>
    <t>Outflows from non-performing portfolios</t>
  </si>
  <si>
    <t>Final stock of non-performing loans and advances</t>
  </si>
  <si>
    <t>EU CR2: Changes in the stock of non-performing loans and advances</t>
  </si>
  <si>
    <t xml:space="preserve">   Outflows due to write-offs</t>
  </si>
  <si>
    <t xml:space="preserve">   Outflow due to other situations</t>
  </si>
  <si>
    <t>110</t>
  </si>
  <si>
    <t>120</t>
  </si>
  <si>
    <t>130</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</si>
  <si>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</si>
  <si>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</si>
  <si>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</si>
  <si>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</si>
  <si>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</si>
  <si>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</si>
  <si>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</si>
  <si>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</si>
  <si>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</si>
  <si>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</si>
  <si>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</si>
  <si>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</si>
  <si>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CCR6: Credit derivatives exposures</t>
  </si>
  <si>
    <t>Gross carrying/nominal amount</t>
  </si>
  <si>
    <t>Accumulated impairment</t>
  </si>
  <si>
    <t>Provisions on off-balance-sheet commitments and financial guarantees given</t>
  </si>
  <si>
    <t>Accumulated negative changes in fair value due to credit risk on non-performing exposures</t>
  </si>
  <si>
    <t>EU CQ4: Quality of non-performing exposures by geography</t>
  </si>
  <si>
    <t>140</t>
  </si>
  <si>
    <t>150</t>
  </si>
  <si>
    <t>Columns b and d: large institutions with a threshold ratio on NPLs of 5% or above</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</si>
  <si>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</si>
  <si>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</si>
  <si>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</si>
  <si>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</si>
  <si>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</si>
  <si>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</si>
  <si>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</si>
  <si>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</si>
  <si>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</si>
  <si>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</si>
  <si>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</si>
  <si>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</si>
  <si>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</si>
  <si>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</si>
  <si>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</si>
  <si>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160</t>
  </si>
  <si>
    <t>Education</t>
  </si>
  <si>
    <t>170</t>
  </si>
  <si>
    <t>Human health services and social work activities</t>
  </si>
  <si>
    <t>180</t>
  </si>
  <si>
    <t>Arts, entertainment and recreation</t>
  </si>
  <si>
    <t>190</t>
  </si>
  <si>
    <t>Other services</t>
  </si>
  <si>
    <t>200</t>
  </si>
  <si>
    <t>EU CQ5: Credit quality of loans and advances to non-financial corporations by industry</t>
  </si>
  <si>
    <t>Unlikely to pay that are not past due or are past due ≤ 90 days</t>
  </si>
  <si>
    <t>Credit quality of forborne exposures</t>
  </si>
  <si>
    <t>Overview of total risk exposure amounts</t>
  </si>
  <si>
    <t>Composition of regulatory own funds</t>
  </si>
  <si>
    <t>Geographical distribution of credit exposures relevant for the calculation of the countercyclical capital buffer</t>
  </si>
  <si>
    <t>CCyB1: Geographical distribution of credit exposures relevant for the calculation of the countercyclical buffer</t>
  </si>
  <si>
    <t>CCyB2: Amount of institution-specific countercyclical buffer</t>
  </si>
  <si>
    <t>CRM techniques overview: Disclosure of the use of credit risk mitigation techniques</t>
  </si>
  <si>
    <t xml:space="preserve">EU CR4: Standardised approach - Credit risk exposure and CRM effects </t>
  </si>
  <si>
    <t>Exposures before CCF and before CRM</t>
  </si>
  <si>
    <t>Exposures post CCF and CRM</t>
  </si>
  <si>
    <t>Collective investments undertakings</t>
  </si>
  <si>
    <t xml:space="preserve">Standardised approach - Credit risk exposure and CRM effects </t>
  </si>
  <si>
    <t>Units or shares in collective investments undertakings</t>
  </si>
  <si>
    <t>Equity exposures</t>
  </si>
  <si>
    <t>Standardised approach</t>
  </si>
  <si>
    <t>EU CCR1: Analysis of CCR exposure by approach</t>
  </si>
  <si>
    <t>Analysis of CCR exposure by approach</t>
  </si>
  <si>
    <t>Standardised approach - CCR exposures by regulatory exposure class and risk-weights</t>
  </si>
  <si>
    <t>Composition of collateral for CCR exposures</t>
  </si>
  <si>
    <t>Market risk under the standardised approach</t>
  </si>
  <si>
    <t>Quantitative information of LCR</t>
  </si>
  <si>
    <t>EU LIQ1: Quantitative information of LCR</t>
  </si>
  <si>
    <t>High-level description of the composition of the institution`s liquidity buffer</t>
  </si>
  <si>
    <t>EU CC2 - reconciliation of regulatory own funds to balance sheet in the audited financial statements</t>
  </si>
  <si>
    <t>Total assets</t>
  </si>
  <si>
    <t>Total liabilities</t>
  </si>
  <si>
    <t>Shareholders' Equity</t>
  </si>
  <si>
    <t>Balance sheet as in published financial statements</t>
  </si>
  <si>
    <t>Under regulatory scope of consolidation</t>
  </si>
  <si>
    <t>Reference</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</si>
  <si>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</si>
  <si>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</si>
  <si>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</si>
  <si>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</si>
  <si>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</si>
  <si>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</si>
  <si>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</si>
  <si>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</si>
  <si>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Cash and balances with Central Bank</t>
  </si>
  <si>
    <t>Loans to credit institutions</t>
  </si>
  <si>
    <t>Loans to customers</t>
  </si>
  <si>
    <t>Financial instruments</t>
  </si>
  <si>
    <t>Investment property</t>
  </si>
  <si>
    <t>Intangible assets</t>
  </si>
  <si>
    <t>Tax assets</t>
  </si>
  <si>
    <t>Other assets</t>
  </si>
  <si>
    <t>Deposits</t>
  </si>
  <si>
    <t>Financial liabilities at fair value</t>
  </si>
  <si>
    <t>Tax liabilities</t>
  </si>
  <si>
    <t>Other liabilities</t>
  </si>
  <si>
    <t>Borrowings</t>
  </si>
  <si>
    <t>Subordinated liabilities</t>
  </si>
  <si>
    <t>Assets and disposal groups held for sale</t>
  </si>
  <si>
    <t>Due to credit institutions and Central Bank</t>
  </si>
  <si>
    <t>Row number</t>
  </si>
  <si>
    <t>EU LIQB - Qualitative information on LCR, which complements template EU LIQ1</t>
  </si>
  <si>
    <t>EU CCyB1</t>
  </si>
  <si>
    <t>EU CCyB2</t>
  </si>
  <si>
    <t>Semi-annual</t>
  </si>
  <si>
    <t>Quarterly</t>
  </si>
  <si>
    <t>EU LR1</t>
  </si>
  <si>
    <t>EU LR2</t>
  </si>
  <si>
    <t>EU LR3</t>
  </si>
  <si>
    <t>EU LR3: Split-up of on balance sheet exposures (excluding derivatives, SFTs and exempted exposures)</t>
  </si>
  <si>
    <t>EU LR2: Leverage ratio common disclosure</t>
  </si>
  <si>
    <t>EU LR1: Summary reconciliation of accounting assets and leverage ratio exposures</t>
  </si>
  <si>
    <t>Local government debt</t>
  </si>
  <si>
    <t>Total equity</t>
  </si>
  <si>
    <t>Assets</t>
  </si>
  <si>
    <t>4a</t>
  </si>
  <si>
    <t>Whereof T2 instruments of financial sector entities within the Group</t>
  </si>
  <si>
    <t>4b</t>
  </si>
  <si>
    <t>Whereof holdings of own funds instruments in financial sector entities</t>
  </si>
  <si>
    <t>6a</t>
  </si>
  <si>
    <t>Whereof goodwill for financial sector entities within the Group</t>
  </si>
  <si>
    <t>6b</t>
  </si>
  <si>
    <t>Whereof investments in financial sector entities within the Group excluding goodwill</t>
  </si>
  <si>
    <t>7a</t>
  </si>
  <si>
    <t>Whereof prudently valued software assets</t>
  </si>
  <si>
    <t>Liabilities</t>
  </si>
  <si>
    <t>Share capital and share premium</t>
  </si>
  <si>
    <t>Other reserves</t>
  </si>
  <si>
    <t>Retained earnings</t>
  </si>
  <si>
    <t>3b</t>
  </si>
  <si>
    <t>Whereof profits for the reporting period</t>
  </si>
  <si>
    <t>3a</t>
  </si>
  <si>
    <t>Whereof foreseeable dividend and buyback</t>
  </si>
  <si>
    <t>Non-controlling interest</t>
  </si>
  <si>
    <t xml:space="preserve">Iceland </t>
  </si>
  <si>
    <t>Rest of Europe</t>
  </si>
  <si>
    <t xml:space="preserve">Of which the standardized approach </t>
  </si>
  <si>
    <t>Securitization exposures in the non-trading book (after the cap)</t>
  </si>
  <si>
    <t xml:space="preserve">     of which: securitization positions (negative amount)</t>
  </si>
  <si>
    <t>Exposures to regional governments, MDB, international organizations and PSE, NOT treated as sovereigns</t>
  </si>
  <si>
    <t>Other exposures (eg equity, securitizations, and other non-credit obligation assets)</t>
  </si>
  <si>
    <t>Securitization exposures - Exposure value for non-trading book</t>
  </si>
  <si>
    <t>Relevant credit exposures - Securitization positions in the non-trading book</t>
  </si>
  <si>
    <t>International organizations</t>
  </si>
  <si>
    <t>Securitization (specific risk)</t>
  </si>
  <si>
    <t>EU CR5: Standardized approach</t>
  </si>
  <si>
    <t>EU CQ6</t>
  </si>
  <si>
    <t>Collateral valuation - loans and advances</t>
  </si>
  <si>
    <t>EU CQ8</t>
  </si>
  <si>
    <t>Collateral obtained by taking possession and execution processes - vintage breakdown</t>
  </si>
  <si>
    <t>EU CQ2</t>
  </si>
  <si>
    <t>Quality of forbearance</t>
  </si>
  <si>
    <t>EU CR2a</t>
  </si>
  <si>
    <t>Changes in the stock of non-performing loans and advances and related net accumulated recoveries</t>
  </si>
  <si>
    <t>EU IRRBB1</t>
  </si>
  <si>
    <t>Interest rate risks of non-trading book activities</t>
  </si>
  <si>
    <t>EU IRRBB1 - Interest rate risks of non-trading book activities</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</si>
  <si>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</si>
  <si>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</si>
  <si>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</si>
  <si>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</si>
  <si>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</si>
  <si>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</si>
  <si>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</si>
  <si>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</si>
  <si>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</si>
  <si>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EU CR2a: Changes in the stock of non-performing loans and advances and related net accumulated recoveries</t>
  </si>
  <si>
    <t>Applies to large institutions with a threshold ratio on NPLs of 5% or above</t>
  </si>
  <si>
    <t>Related net accumulated recoveries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</si>
  <si>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</si>
  <si>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</si>
  <si>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</si>
  <si>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</si>
  <si>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</si>
  <si>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</si>
  <si>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Outflows due to write-offs</t>
  </si>
  <si>
    <t xml:space="preserve">  Outflow due to other situations</t>
  </si>
  <si>
    <t xml:space="preserve">  Outflow due to reclassification as held for sale</t>
  </si>
  <si>
    <t>EU CQ2: Quality of forbearance</t>
  </si>
  <si>
    <t>Gross carrying amount of forborne exposures</t>
  </si>
  <si>
    <t>Loans and advances that have been forborne more than twice</t>
  </si>
  <si>
    <t>Non-performing forborne loans and advances that failed to meet the non-performing exit criteria</t>
  </si>
  <si>
    <t>EU CQ8: Collateral obtained by taking possession and execution processes – vintage breakdown</t>
  </si>
  <si>
    <t>Debt balance reduction</t>
  </si>
  <si>
    <t>Total collateral obtained by taking possession</t>
  </si>
  <si>
    <t>Foreclosed ≤ 2 years</t>
  </si>
  <si>
    <t>Foreclosed &gt; 2 years ≤ 5 years</t>
  </si>
  <si>
    <t>Foreclosed &gt; 5 years</t>
  </si>
  <si>
    <t>Of which non-current assets held-for-sale</t>
  </si>
  <si>
    <t>Accumulated negative changes</t>
  </si>
  <si>
    <t>Collateral obtained by taking possession classified as PP&amp;E</t>
  </si>
  <si>
    <t>Collateral obtained by taking possession other than that classified as PP&amp;E</t>
  </si>
  <si>
    <t>EU CQ6: Credit quality of loans and advances</t>
  </si>
  <si>
    <t>Non-performing</t>
  </si>
  <si>
    <t>Past due &gt; 90 days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</si>
  <si>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</si>
  <si>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</si>
  <si>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</si>
  <si>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</si>
  <si>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</si>
  <si>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</si>
  <si>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</si>
  <si>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</si>
  <si>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</si>
  <si>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</si>
  <si>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</si>
  <si>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</si>
  <si>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</si>
  <si>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</si>
  <si>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</si>
  <si>
    <r>
      <t>Deferred tax assets arising from temporary differences (amount above 10% threshold, net of related tax liability where the conditions in Article 38</t>
    </r>
    <r>
      <rPr>
        <strike/>
        <sz val="9"/>
        <color rgb="FFFF0000"/>
        <rFont val="Suisse intl condensed"/>
        <family val="2"/>
        <scheme val="minor"/>
      </rPr>
      <t xml:space="preserve"> </t>
    </r>
    <r>
      <rPr>
        <sz val="9"/>
        <rFont val="Suisse intl condensed"/>
        <family val="2"/>
        <scheme val="minor"/>
      </rPr>
      <t>(3) CRR are met) (negative amount)</t>
    </r>
  </si>
  <si>
    <r>
      <t>Source based on reference numbers/letters of the balance sheet under the regulatory scope of consolidation</t>
    </r>
    <r>
      <rPr>
        <sz val="9"/>
        <color theme="8" tint="-0.499984740745262"/>
        <rFont val="Suisse intl condensed"/>
        <family val="2"/>
        <scheme val="minor"/>
      </rPr>
      <t> </t>
    </r>
  </si>
  <si>
    <r>
      <rPr>
        <sz val="9"/>
        <color theme="8" tint="-0.499984740745262"/>
        <rFont val="Suisse intl condensed"/>
        <family val="2"/>
        <scheme val="minor"/>
      </rPr>
      <t xml:space="preserve">Of which </t>
    </r>
    <r>
      <rPr>
        <b/>
        <sz val="9"/>
        <color theme="8" tint="-0.499984740745262"/>
        <rFont val="Suisse intl condensed"/>
        <family val="2"/>
        <scheme val="minor"/>
      </rPr>
      <t>non-performing</t>
    </r>
  </si>
  <si>
    <r>
      <rPr>
        <sz val="9"/>
        <color theme="8" tint="-0.499984740745262"/>
        <rFont val="Suisse intl condensed"/>
        <family val="2"/>
        <scheme val="minor"/>
      </rPr>
      <t>Of which</t>
    </r>
    <r>
      <rPr>
        <b/>
        <sz val="9"/>
        <color theme="8" tint="-0.499984740745262"/>
        <rFont val="Suisse intl condensed"/>
        <family val="2"/>
        <scheme val="minor"/>
      </rPr>
      <t xml:space="preserve"> loans and advances subject to impairment</t>
    </r>
  </si>
  <si>
    <r>
      <rPr>
        <sz val="9"/>
        <color theme="8" tint="-0.499984740745262"/>
        <rFont val="Suisse intl condensed"/>
        <family val="2"/>
        <scheme val="minor"/>
      </rPr>
      <t xml:space="preserve">Of which </t>
    </r>
    <r>
      <rPr>
        <b/>
        <sz val="9"/>
        <color theme="8" tint="-0.499984740745262"/>
        <rFont val="Suisse intl condensed"/>
        <family val="2"/>
        <scheme val="minor"/>
      </rPr>
      <t>defaulted</t>
    </r>
  </si>
  <si>
    <r>
      <rPr>
        <sz val="9"/>
        <color theme="8" tint="-0.499984740745262"/>
        <rFont val="Suisse intl condensed"/>
        <family val="2"/>
        <scheme val="minor"/>
      </rPr>
      <t>Of which</t>
    </r>
    <r>
      <rPr>
        <b/>
        <sz val="9"/>
        <color theme="8" tint="-0.499984740745262"/>
        <rFont val="Suisse intl condensed"/>
        <family val="2"/>
        <scheme val="minor"/>
      </rPr>
      <t xml:space="preserve"> subject to impairment</t>
    </r>
  </si>
  <si>
    <r>
      <rPr>
        <sz val="9"/>
        <color theme="8" tint="-0.499984740745262"/>
        <rFont val="Suisse intl condensed"/>
        <scheme val="minor"/>
      </rPr>
      <t>Of which</t>
    </r>
    <r>
      <rPr>
        <b/>
        <sz val="9"/>
        <color theme="8" tint="-0.499984740745262"/>
        <rFont val="Suisse intl condensed"/>
        <scheme val="minor"/>
      </rPr>
      <t xml:space="preserve"> past due &gt; 30 days ≤ 90 days</t>
    </r>
  </si>
  <si>
    <r>
      <rPr>
        <sz val="9"/>
        <color theme="8" tint="-0.499984740745262"/>
        <rFont val="Suisse intl condensed"/>
        <scheme val="minor"/>
      </rPr>
      <t>Of which</t>
    </r>
    <r>
      <rPr>
        <b/>
        <sz val="9"/>
        <color theme="8" tint="-0.499984740745262"/>
        <rFont val="Suisse intl condensed"/>
        <scheme val="minor"/>
      </rPr>
      <t xml:space="preserve"> past due &gt; 90 days ≤ 180 days</t>
    </r>
  </si>
  <si>
    <r>
      <rPr>
        <sz val="9"/>
        <color theme="8" tint="-0.499984740745262"/>
        <rFont val="Suisse intl condensed"/>
        <scheme val="minor"/>
      </rPr>
      <t xml:space="preserve">Of which </t>
    </r>
    <r>
      <rPr>
        <b/>
        <sz val="9"/>
        <color theme="8" tint="-0.499984740745262"/>
        <rFont val="Suisse intl condensed"/>
        <scheme val="minor"/>
      </rPr>
      <t>past due &gt; 180 days ≤ 1 year</t>
    </r>
  </si>
  <si>
    <r>
      <rPr>
        <sz val="9"/>
        <color theme="8" tint="-0.499984740745262"/>
        <rFont val="Suisse intl condensed"/>
        <scheme val="minor"/>
      </rPr>
      <t xml:space="preserve">Of which </t>
    </r>
    <r>
      <rPr>
        <b/>
        <sz val="9"/>
        <color theme="8" tint="-0.499984740745262"/>
        <rFont val="Suisse intl condensed"/>
        <scheme val="minor"/>
      </rPr>
      <t>past due &gt; 1 years ≤ 2 years</t>
    </r>
  </si>
  <si>
    <r>
      <rPr>
        <sz val="9"/>
        <color theme="8" tint="-0.499984740745262"/>
        <rFont val="Suisse intl condensed"/>
        <scheme val="minor"/>
      </rPr>
      <t>Of which</t>
    </r>
    <r>
      <rPr>
        <b/>
        <sz val="9"/>
        <color theme="8" tint="-0.499984740745262"/>
        <rFont val="Suisse intl condensed"/>
        <scheme val="minor"/>
      </rPr>
      <t xml:space="preserve"> past due &gt; 2 years ≤ 5 years</t>
    </r>
  </si>
  <si>
    <r>
      <rPr>
        <sz val="9"/>
        <color theme="8" tint="-0.499984740745262"/>
        <rFont val="Suisse intl condensed"/>
        <scheme val="minor"/>
      </rPr>
      <t xml:space="preserve">Of which </t>
    </r>
    <r>
      <rPr>
        <b/>
        <sz val="9"/>
        <color theme="8" tint="-0.499984740745262"/>
        <rFont val="Suisse intl condensed"/>
        <scheme val="minor"/>
      </rPr>
      <t>past due &gt; 5 years ≤ 7 years</t>
    </r>
  </si>
  <si>
    <r>
      <rPr>
        <sz val="9"/>
        <color theme="8" tint="-0.499984740745262"/>
        <rFont val="Suisse intl condensed"/>
        <scheme val="minor"/>
      </rPr>
      <t>Of which</t>
    </r>
    <r>
      <rPr>
        <b/>
        <sz val="9"/>
        <color theme="8" tint="-0.499984740745262"/>
        <rFont val="Suisse intl condensed"/>
        <scheme val="minor"/>
      </rPr>
      <t xml:space="preserve"> past due &gt; 7 years</t>
    </r>
  </si>
  <si>
    <r>
      <rPr>
        <sz val="9"/>
        <color theme="8" tint="-0.499984740745262"/>
        <rFont val="Suisse intl condensed"/>
        <family val="2"/>
        <scheme val="minor"/>
      </rPr>
      <t>Of which</t>
    </r>
    <r>
      <rPr>
        <b/>
        <sz val="9"/>
        <color theme="8" tint="-0.499984740745262"/>
        <rFont val="Suisse intl condensed"/>
        <family val="2"/>
        <scheme val="minor"/>
      </rPr>
      <t xml:space="preserve"> secured by collateral</t>
    </r>
  </si>
  <si>
    <r>
      <rPr>
        <sz val="9"/>
        <color theme="8" tint="-0.499984740745262"/>
        <rFont val="Suisse intl condensed"/>
        <family val="2"/>
        <scheme val="minor"/>
      </rPr>
      <t>Of which</t>
    </r>
    <r>
      <rPr>
        <b/>
        <sz val="9"/>
        <color theme="8" tint="-0.499984740745262"/>
        <rFont val="Suisse intl condensed"/>
        <family val="2"/>
        <scheme val="minor"/>
      </rPr>
      <t xml:space="preserve"> secured by financial guarantees</t>
    </r>
  </si>
  <si>
    <r>
      <rPr>
        <sz val="9"/>
        <color theme="8" tint="-0.499984740745262"/>
        <rFont val="Suisse intl condensed"/>
        <family val="2"/>
        <scheme val="minor"/>
      </rPr>
      <t>Of which</t>
    </r>
    <r>
      <rPr>
        <b/>
        <sz val="9"/>
        <color theme="8" tint="-0.499984740745262"/>
        <rFont val="Suisse intl condensed"/>
        <family val="2"/>
        <scheme val="minor"/>
      </rPr>
      <t xml:space="preserve"> secured by credit derivatives</t>
    </r>
  </si>
  <si>
    <r>
      <t>Performing loans to non- financial corporate clients, loans to retail and small business customers, and loans to sovereigns,</t>
    </r>
    <r>
      <rPr>
        <i/>
        <sz val="9"/>
        <color theme="9" tint="-0.249977111117893"/>
        <rFont val="Suisse intl condensed"/>
        <scheme val="minor"/>
      </rPr>
      <t xml:space="preserve"> </t>
    </r>
    <r>
      <rPr>
        <i/>
        <sz val="9"/>
        <color theme="1"/>
        <rFont val="Suisse intl condensed"/>
        <scheme val="minor"/>
      </rPr>
      <t>and PSEs, of which:</t>
    </r>
  </si>
  <si>
    <r>
      <t>NSFR derivative assets</t>
    </r>
    <r>
      <rPr>
        <sz val="9"/>
        <color rgb="FF000000"/>
        <rFont val="Suisse intl condensed"/>
        <scheme val="minor"/>
      </rPr>
      <t> </t>
    </r>
  </si>
  <si>
    <t>Risk Management</t>
  </si>
  <si>
    <t>Format</t>
  </si>
  <si>
    <t>Frequency</t>
  </si>
  <si>
    <t>EU OVA</t>
  </si>
  <si>
    <t>Institution risk management approach</t>
  </si>
  <si>
    <t>Annual</t>
  </si>
  <si>
    <t>EU OVB</t>
  </si>
  <si>
    <t>Disclosure on governance arrangements</t>
  </si>
  <si>
    <t>EU LI3</t>
  </si>
  <si>
    <t xml:space="preserve">Outline of the differences in the scopes of consolidation (entity by entity) </t>
  </si>
  <si>
    <t>EU LI1</t>
  </si>
  <si>
    <t xml:space="preserve">Differences between accounting and regulatory scopes of consolidation and mapping of financial statement categories with regulatory risk categories </t>
  </si>
  <si>
    <t>EU LI2</t>
  </si>
  <si>
    <t>Main sources of differences between regulatory exposure amounts and carrying values in financial statements</t>
  </si>
  <si>
    <t>EU LIA</t>
  </si>
  <si>
    <t>Explanations of differences between accounting and regulatory exposure amounts</t>
  </si>
  <si>
    <t>EU LIB</t>
  </si>
  <si>
    <t>Other qualitative information on the scope of application</t>
  </si>
  <si>
    <t>EU OVA - Institution risk management approach</t>
  </si>
  <si>
    <t>Legal basis</t>
  </si>
  <si>
    <t>Point (f) of Article 435(1) CRR</t>
  </si>
  <si>
    <t>(a)</t>
  </si>
  <si>
    <t>The concise risk statement approved by the management body in the application of point (f) of Article 435(1) CRR shall describe how the business model determines and interacts with the overall risk profile: for instance, the key risks related to the business model and how each of these risks is reflected and described in the risk disclosures, or how the risk profile of the institution interacts with the risk tolerance approved by the management body.
Within the risk statement in the application of point (f) of Article 435(1) CRR, institutions shall also disclose the nature, extent, purpose and economic substance of material transactions within the group, affiliates and related parties. The disclosure shall be limited to transactions that have a material impact on the risk profile of the institution (including reputational risk) or the distribution of risks within the group. Institutions shall also include key ratios and figures that show how the risk profile of the institution interacts with the risk tolerance set by the management body.</t>
  </si>
  <si>
    <t>Point (b) of Article 435(1) CRR</t>
  </si>
  <si>
    <t>(b)</t>
  </si>
  <si>
    <t>Information to be disclosed in the application of point (b) of Article 435(1) CRR includes the risk governance structure for each type of risk: responsibilities attributed throughout the institution (including, where relevant, oversight and delegation of authority and breakdown of responsibilities between the management body, the business lines and the risk management function by type of risk, business unit, and other relevant information); relationships between the bodies and functions involved in risk management processes (including, as appropriate, the management body, risk committee, risk management function, compliance function, internal audit function); and the organizational and internal control procedures. 
When disclosing the structure and organization of the relevant risk management function, institutions shall complement the disclosure with the following information: 
- Information on the overall internal control framework and how its control functions are organised (authority, resources, statute, independence), the major tasks they perform, and any actual and planned material changes to these functions; 
- The approved limits of risks to which the institution is exposed; 
- Changes of the heads of internal control, risk management, compliance and internal audit.
- Channels to communicate, decline and enforce the risk culture within the institution (for instance, whether there are codes of conduct, manuals containing operating limits or procedures to treat violations or breaches of risk thresholds or procedures to raise and share risk issues between business lines and risk functions).</t>
  </si>
  <si>
    <t>Point (e) of Article 435(1) CRR</t>
  </si>
  <si>
    <t>(c)</t>
  </si>
  <si>
    <t>The declaration that institutions shall disclose in compliance with point (e) of Article 435(1) CRR, on the adequacy of the risk management arrangements, has to be approved by the management body and provide assurance that the risk management systems put in place are adequate taking into account the institution’s risk profile and its strategy.</t>
  </si>
  <si>
    <t>Point (c) of Article 435(1) CRR</t>
  </si>
  <si>
    <t>(d)</t>
  </si>
  <si>
    <t xml:space="preserve">As part of the disclosures required in point (c) of Article 435(1) CRR, institutions shall disclose the scope and nature of risk disclosure and/or measurement systems and the description of the flow on risk to the management body and senior management. </t>
  </si>
  <si>
    <t>(e)</t>
  </si>
  <si>
    <t xml:space="preserve">When providing information on the main features of risk disclosure and measurement systems in the application of point (c) of Article 435(1) CRR, institutions shall disclose their policies regarding systematic and regular reviews of risk management strategies, and the periodical assessment of their effectiveness. </t>
  </si>
  <si>
    <t xml:space="preserve"> Point (a) of Article 435(1) CRR</t>
  </si>
  <si>
    <t>(f)</t>
  </si>
  <si>
    <t xml:space="preserve">Disclosure on the strategies and processes to manage risk in the application of point (a) of Article 435(1) CRR shall include qualitative information on stress testing, such as the portfolios subject to stress testing, scenarios adopted and methodologies used, and the use of stress testing in risk management. </t>
  </si>
  <si>
    <t>Points (a) and (d) of Article 435(1) CRR</t>
  </si>
  <si>
    <t>(g)</t>
  </si>
  <si>
    <t xml:space="preserve">Institutions shall provide information on the strategies and processes to manage, hedge and mitigate risks, as well as on the monitoring of the effectiveness of hedges and mitigants in accordance with points (a) and (d) of Article 435(1) CRR for risks that arise from the institutions’ business model. </t>
  </si>
  <si>
    <t>EU OVB - Disclosure on governance arrangements</t>
  </si>
  <si>
    <t>Point (a) of Article 435(2) CRR</t>
  </si>
  <si>
    <t>Institutions shall disclose the number of directorships held by members of the management body in accordance with point (a) of Article 435(2) CRR. When disclosing this information, the following specifications apply:
  -	 Institutions under the scope of Article 91(3) and (4) of Directive (EU) 2013/36 (“CRD”) shall disclose the number of directorships as counted by this Article;
  -	 Institutions shall disclose the number of directorships effectively held for each member of the management body (whether it is a group company or not, a qualifying holding or an institution within the same institutional protection scheme and whether the directorship is an executive or non-executive directorship) regardless of whether the directorship is with an entity that pursues or does not pursue a commercial objective;
  -	 Where an additional directorship was approved by the competent authority, all institutions in which this member holds a directorship shall disclose this fact together with the name of the competent authority approving the additional directorship.</t>
  </si>
  <si>
    <t>Point (b) of Article 435(2) CRR</t>
  </si>
  <si>
    <t>When disclosing information regarding the recruitment policy for the selection of members of the management body in accordance with point (b) of Article 435(2) CRR, institutions shall include information on the actual knowledge, skills and expertise of the members. Institutions shall include information on the policy possibly resulting from succession planning and on any foreseeable changes within the overall composition of the management body.</t>
  </si>
  <si>
    <t>Point (c) of Article 435(2) CRR</t>
  </si>
  <si>
    <t>Information on the  diversity policy with regard of the members of the management body. When disclosing their diversity policy in accordance with point (c) of Article 435(2) CRR, institutions shall disclose information on the objectives and any relevant targets set out in that policy, and the extent to which those objectives and targets have been achieved. 
In particular institutions shall disclose the policy on gender diversity, including: 
    -	  Where a target has been set for the underrepresented gender and for the policies regarding diversity in terms of age, educational background, professional background and geographical provenance, the target set, and the extent to which the targets are met. 
    -	  Where a target is not met, institutions shall disclose the reasons and, when relevant, the measures taken to meet the target within a certain time period.</t>
  </si>
  <si>
    <t>Point (d) of Article 435(2) CRR</t>
  </si>
  <si>
    <t>Institution shall disclose if they have set up a separate risk committee, and the number of times the risk committee has met in accordance with point (d) of Article 435(2) CRR.</t>
  </si>
  <si>
    <t>Point (e) Article 435(2) CRR</t>
  </si>
  <si>
    <t xml:space="preserve">Description on the information flow on risk to the management body. As part of data on the information flow on risk to the management body in the application of point (e) of Article 435(2) CRR, institutions shall describe the process of the risk disclosure provided to the management body, particularly the frequency, scope and main content of risk exposure and how the management body was involved in defining the content to be disclosed. </t>
  </si>
  <si>
    <t xml:space="preserve">EU LI3 - Outline of the differences in the scopes of consolidation (entity by entity) </t>
  </si>
  <si>
    <t>Method of accounting consolidation</t>
  </si>
  <si>
    <t>Method of regulatory consolidation</t>
  </si>
  <si>
    <t>Full consolidation</t>
  </si>
  <si>
    <t>Proportional consolidation</t>
  </si>
  <si>
    <t>Equity method</t>
  </si>
  <si>
    <t>Neither consolidated nor deducted</t>
  </si>
  <si>
    <t>Deducted</t>
  </si>
  <si>
    <t>Name of the entity</t>
  </si>
  <si>
    <t>Description of the entity</t>
  </si>
  <si>
    <t xml:space="preserve">Stefnir hf. </t>
  </si>
  <si>
    <t>√</t>
  </si>
  <si>
    <t>Fund management company</t>
  </si>
  <si>
    <t xml:space="preserve">VISA Ísland ehf. </t>
  </si>
  <si>
    <t>Holding company</t>
  </si>
  <si>
    <t>Full consolidation, held for sale</t>
  </si>
  <si>
    <t xml:space="preserve">Landey ehf. </t>
  </si>
  <si>
    <t>Blikastaðaland ehf.</t>
  </si>
  <si>
    <t>Vörður tryggingar hf.</t>
  </si>
  <si>
    <t>Insurance company</t>
  </si>
  <si>
    <t xml:space="preserve">Vörður líftryggingar hf. </t>
  </si>
  <si>
    <t>Einkaklúbburinn ehf.</t>
  </si>
  <si>
    <t>Commercial discount service company</t>
  </si>
  <si>
    <t>Startup Reykjavík Invest ehf.</t>
  </si>
  <si>
    <t>Venture capital fund</t>
  </si>
  <si>
    <t xml:space="preserve">Gen hf. </t>
  </si>
  <si>
    <t xml:space="preserve">Eignabjarg ehf. </t>
  </si>
  <si>
    <t xml:space="preserve">Stakksberg ehf. </t>
  </si>
  <si>
    <t>Sólbjarg ehf.</t>
  </si>
  <si>
    <t>TravelCo hf.</t>
  </si>
  <si>
    <t>Travel agency</t>
  </si>
  <si>
    <t>Leiguskjól hf.</t>
  </si>
  <si>
    <t>Rental guarantee provider</t>
  </si>
  <si>
    <t>Arnarland ehf.</t>
  </si>
  <si>
    <t xml:space="preserve">EU LI1 - Differences between accounting and regulatory scopes of consolidation and mapping of financial statement categories with regulatory risk categories </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</si>
  <si>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</si>
  <si>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</si>
  <si>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</si>
  <si>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</si>
  <si>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</si>
  <si>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securitization framework </t>
  </si>
  <si>
    <t xml:space="preserve">Subject to the market risk framework </t>
  </si>
  <si>
    <t>Not subject to own funds requirements or subject to deduction from own funds</t>
  </si>
  <si>
    <r>
      <rPr>
        <b/>
        <sz val="10"/>
        <color theme="1"/>
        <rFont val="Suisse intl condensed"/>
        <family val="2"/>
        <scheme val="minor"/>
      </rPr>
      <t>Assets</t>
    </r>
    <r>
      <rPr>
        <sz val="10"/>
        <color theme="1"/>
        <rFont val="Suisse intl condensed"/>
        <family val="2"/>
        <scheme val="minor"/>
      </rPr>
      <t xml:space="preserve"> - </t>
    </r>
    <r>
      <rPr>
        <sz val="8"/>
        <color theme="1"/>
        <rFont val="Suisse intl condensed"/>
        <family val="2"/>
        <scheme val="minor"/>
      </rPr>
      <t>breakdown by asset classes according to the balance sheet in the published financial</t>
    </r>
  </si>
  <si>
    <r>
      <t>Liabilities</t>
    </r>
    <r>
      <rPr>
        <sz val="8"/>
        <color theme="1"/>
        <rFont val="Suisse intl condensed"/>
        <family val="2"/>
        <scheme val="minor"/>
      </rPr>
      <t xml:space="preserve"> - breakdown by liability classes according to the balance sheet in the published financial</t>
    </r>
  </si>
  <si>
    <t>EU LI2: Main sources of differences between regulatory exposure amounts and carrying values in financial statements</t>
  </si>
  <si>
    <t>Items subject to</t>
  </si>
  <si>
    <t>Credit risk framework</t>
  </si>
  <si>
    <t>Securitization framework</t>
  </si>
  <si>
    <t>CCR framework</t>
  </si>
  <si>
    <t>Market risk framework</t>
  </si>
  <si>
    <t>Assets carrying value amount under the scope of regulatory consolidation (as per template EU LI1)</t>
  </si>
  <si>
    <t>Liabilities carrying value amount under the regulatory scope of consolidation (as per template EU LI1)</t>
  </si>
  <si>
    <t xml:space="preserve">Total net amount under the regulatory scope of consolidation </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</si>
  <si>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</si>
  <si>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</si>
  <si>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</si>
  <si>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</si>
  <si>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</si>
  <si>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</si>
  <si>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Securitization with risk transfer</t>
  </si>
  <si>
    <t>Other differences</t>
  </si>
  <si>
    <t>Exposure amounts considered for regulatory purposes</t>
  </si>
  <si>
    <t>EU LIA - Explanations of differences between accounting and regulatory exposure amounts</t>
  </si>
  <si>
    <t>Article 436(b) CRR</t>
  </si>
  <si>
    <t>Institutions shall explain and quantify the origins of any significant differences between the amounts in columns (a) and (b) in template EU LI1, regardless of whether the differences proceed from different consolidation rules or from the use of different accounting standards between the accounting and the regulatory consolidations.</t>
  </si>
  <si>
    <t>Pillar 3 Risk Disclosures Report Section 3.4</t>
  </si>
  <si>
    <t>Article 436(d) CRR</t>
  </si>
  <si>
    <t>Institutions shall explain the origins of differences between carrying values under the scope of prudential consolidation and amounts considered for regulatory purposes shown in template EU LI2.</t>
  </si>
  <si>
    <t>EU LIB - Other qualitative information on the scope of application</t>
  </si>
  <si>
    <t>Article 436(f) CRR</t>
  </si>
  <si>
    <t>Institutions shall disclose any current or expected material practical or legal impediment to the prompt transfer of own funds or to the repayment of liabilities between the parent undertaking and its subsidiaries.</t>
  </si>
  <si>
    <t>No such impediment exists</t>
  </si>
  <si>
    <t>Article 436(g) CRR</t>
  </si>
  <si>
    <t>Where applicable, institutions shall disclose the name or names of the subsidiaries that are not included in the consolidation.</t>
  </si>
  <si>
    <t>Article 436(h) CRR</t>
  </si>
  <si>
    <t>Where applicable, institutions shall disclose the circumstances under which use is made of the derogation referred to in Article 7 CRR or the individual consolidation method laid down in Article 9 CRR.</t>
  </si>
  <si>
    <t>Where applicable, institutions shall disclose aggregate amount by which the actual own funds are less than required in all subsidiaries that are not included in the consolidation, and the name or names of those subsidiaries.</t>
  </si>
  <si>
    <t>Not applicable, there are no subsidiaries where the actual own funds are less than required</t>
  </si>
  <si>
    <t>EU INS1</t>
  </si>
  <si>
    <t>Insurance participations</t>
  </si>
  <si>
    <t>EU INS1: Insurance participations</t>
  </si>
  <si>
    <t>Risk exposure amount</t>
  </si>
  <si>
    <t>Own fund instruments held in insurance or re-insurance undertakings  or insurance holding company not deducted from own funds</t>
  </si>
  <si>
    <t>EU CCA</t>
  </si>
  <si>
    <t>Main features of regulatory own funds instruments and eligible liabilities instruments</t>
  </si>
  <si>
    <t>EU CCA - Main features of regulatory own funds instruments and eligible liabilities instruments</t>
  </si>
  <si>
    <t>Issuer</t>
  </si>
  <si>
    <t>Arion Bank</t>
  </si>
  <si>
    <t>Unique identifier (eg CUSIP, ISIN or Bloomberg identifier for private placement)</t>
  </si>
  <si>
    <t>XS2125141445</t>
  </si>
  <si>
    <t>IS0000031334</t>
  </si>
  <si>
    <t>IS0000031326</t>
  </si>
  <si>
    <t>XS1956998956</t>
  </si>
  <si>
    <t>Public or private placement</t>
  </si>
  <si>
    <t>Public</t>
  </si>
  <si>
    <t>Private Placement</t>
  </si>
  <si>
    <t>Governing law(s) of the instrument</t>
  </si>
  <si>
    <t>English law, except with respect to the status and subordination, which are governed by, and shall be construed in accordance with, the laws of Iceland</t>
  </si>
  <si>
    <t>Icelandic law</t>
  </si>
  <si>
    <t>3a </t>
  </si>
  <si>
    <t>Contractual recognition of write down and conversion powers of resolution authorities</t>
  </si>
  <si>
    <t>Yes</t>
  </si>
  <si>
    <t>Regulatory treatment</t>
  </si>
  <si>
    <t xml:space="preserve">    Current treatment taking into account, where applicable, transitional CRR rules</t>
  </si>
  <si>
    <t>Additional Tier 1</t>
  </si>
  <si>
    <t>Tier 2 capital</t>
  </si>
  <si>
    <t xml:space="preserve">     Post-transitional CRR rules</t>
  </si>
  <si>
    <t xml:space="preserve">     Eligible at solo/(sub-)consolidated/ solo&amp;(sub-)consolidated</t>
  </si>
  <si>
    <t>Solo &amp; (sub)consolidated</t>
  </si>
  <si>
    <t xml:space="preserve">     Instrument type (types to be specified by each jurisdiction)</t>
  </si>
  <si>
    <t>Additional Tier 1 Capital</t>
  </si>
  <si>
    <t>Subordinated loan</t>
  </si>
  <si>
    <t>Amount recognised in regulatory capital or eligible liabilities  (Currency in million, as of most recent reporting date)</t>
  </si>
  <si>
    <t xml:space="preserve">Nominal amount of instrument </t>
  </si>
  <si>
    <t>$100000000</t>
  </si>
  <si>
    <t>4.800.000.000 ISK</t>
  </si>
  <si>
    <t>880.000.000 ISK</t>
  </si>
  <si>
    <t>5.000.000 EUR</t>
  </si>
  <si>
    <t>Issue price</t>
  </si>
  <si>
    <t>Redemption price</t>
  </si>
  <si>
    <t>Accounting classification</t>
  </si>
  <si>
    <t>Liability – amortised cost</t>
  </si>
  <si>
    <t>Liability  - amortised cost</t>
  </si>
  <si>
    <t>Original date of issuance</t>
  </si>
  <si>
    <t>4 July 2019</t>
  </si>
  <si>
    <t>6 March 2019</t>
  </si>
  <si>
    <t>Perpetual or dated</t>
  </si>
  <si>
    <t>Perpetual</t>
  </si>
  <si>
    <t>Dated</t>
  </si>
  <si>
    <t xml:space="preserve">     Original maturity date </t>
  </si>
  <si>
    <t>No maturity Date</t>
  </si>
  <si>
    <t>4 January 2030</t>
  </si>
  <si>
    <t>6 March 2031</t>
  </si>
  <si>
    <t>Issuer call subject to prior supervisory approval</t>
  </si>
  <si>
    <t xml:space="preserve">     Optional call date, contingent call dates and redemption amount </t>
  </si>
  <si>
    <t>25 February 2025, 100% of nominal amount</t>
  </si>
  <si>
    <t>4 January 2025, 100% of nominal amount</t>
  </si>
  <si>
    <t>6 March 2026, 100% of nominal amount</t>
  </si>
  <si>
    <t xml:space="preserve">     Subsequent call dates, if applicable</t>
  </si>
  <si>
    <t>26th February 2025 and ending on (and including) the First Reset Date or on any Interest Payment Date thereafter, or (ii) upon a Withholding Tax Event, Tax Deductibility Event or a Capital Disqualification Event</t>
  </si>
  <si>
    <t>4 January 2025 and on each interest paymant date thereafter</t>
  </si>
  <si>
    <t>6 March 2026, and on each interest paymant date thereafter</t>
  </si>
  <si>
    <t>Coupons / dividends</t>
  </si>
  <si>
    <t xml:space="preserve">Fixed or floating dividend/coupon </t>
  </si>
  <si>
    <t xml:space="preserve">Fixed Rate </t>
  </si>
  <si>
    <t>Floating</t>
  </si>
  <si>
    <t>Fixed Rate</t>
  </si>
  <si>
    <t>Floating rate</t>
  </si>
  <si>
    <t xml:space="preserve">Coupon rate and any related index </t>
  </si>
  <si>
    <t>6.25% semi annually</t>
  </si>
  <si>
    <t>3,875% semi annually</t>
  </si>
  <si>
    <t>6.75%</t>
  </si>
  <si>
    <t>6 month EURIBOR + 3,24%</t>
  </si>
  <si>
    <t xml:space="preserve">Existence of a dividend stopper </t>
  </si>
  <si>
    <t>No</t>
  </si>
  <si>
    <t xml:space="preserve">     Fully discretionary, partially discretionary or mandatory (in terms of timing)</t>
  </si>
  <si>
    <t>Fully discretionary</t>
  </si>
  <si>
    <t>Mandatory</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</si>
  <si>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</si>
  <si>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</si>
  <si>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</si>
  <si>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</si>
  <si>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</si>
  <si>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Convertible</t>
  </si>
  <si>
    <t>Non-Convertible</t>
  </si>
  <si>
    <t xml:space="preserve">     If convertible, conversion trigger(s)</t>
  </si>
  <si>
    <t>The Notes will be converted into Conversion Shares at the prevailing Conversion Price (i) if at any time the CET1 ratio of the Bank on a solo basis or of the Group on a consolidated basis is less than 5.125%, or (ii) upon the occurrence of a Non-Viability Event (“NVE”)</t>
  </si>
  <si>
    <t>N/A</t>
  </si>
  <si>
    <t xml:space="preserve">     If convertible, fully or partially</t>
  </si>
  <si>
    <t>Always Fully</t>
  </si>
  <si>
    <t xml:space="preserve">     If convertible, conversion rate</t>
  </si>
  <si>
    <t>The highest of (i) the Current Market Price of an Ordinary Share, translated into U.S. dollars at the Prevailing Exchange Rate, (ii) U.S.$ 0.473, or (iii) the par value of an Ordinary Share. The Conversion Price is subject to adjustment following certain corporate actions or if a Qualifying Takeover Event occurs</t>
  </si>
  <si>
    <t xml:space="preserve">     If convertible, mandatory or optional conversion</t>
  </si>
  <si>
    <t xml:space="preserve">     If convertible, specify instrument type convertible into</t>
  </si>
  <si>
    <t>Share capital</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</si>
  <si>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</si>
  <si>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</si>
  <si>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</si>
  <si>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</si>
  <si>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</si>
  <si>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</si>
  <si>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</si>
  <si>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</si>
  <si>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Statutory</t>
  </si>
  <si>
    <t>EU-34b</t>
  </si>
  <si>
    <t>Ranking of the instrument in normal insolvency proceedings</t>
  </si>
  <si>
    <t>Item no. 7 in Article 85(1)(a) of Act no. 70/2020, as amended</t>
  </si>
  <si>
    <t>Item no. 6 in Article 85(1)(a) of Act no. 70/2020, as amended</t>
  </si>
  <si>
    <t>Position in subordination hierarchy in liquidation (specify instrument type immediately senior to instrument)</t>
  </si>
  <si>
    <t>Subordinate to all instruments except shares, next in priority are subordinated loans</t>
  </si>
  <si>
    <t>Subordinate to all senior lending</t>
  </si>
  <si>
    <t>Non-compliant transitioned features</t>
  </si>
  <si>
    <t>If yes, specify non-compliant features</t>
  </si>
  <si>
    <t>37a</t>
  </si>
  <si>
    <t>Link to the full term and conditions of the instrument (signposting)</t>
  </si>
  <si>
    <t>https://wwwv2.arionbanki.is/bankinn/fjarfestatengsl/skuldabrefafjarfestar/endanlegir-skilmalar/#at1</t>
  </si>
  <si>
    <t>https://wwwv2.arionbanki.is/bankinn/fjarfestatengsl/skuldabrefafjarfestar/endanlegir-skilmalar/#vikjandi</t>
  </si>
  <si>
    <t>https://wwwv2.arionbanki.is/library/skrar/Bankinn/Fjarfestatengsl/Adrar-langtimaskuldir/EMTN/Endanlegir-skilmalar---Final-terms/Final%20Terms_EUR5million_signed.pdf</t>
  </si>
  <si>
    <t>EU OVC</t>
  </si>
  <si>
    <t>ICAAP information</t>
  </si>
  <si>
    <t>EU OVC - ICAAP information</t>
  </si>
  <si>
    <t>Article 438(a) CRR</t>
  </si>
  <si>
    <t>Approach to assessing the adequacy of their internal capital
Institutions shall disclose a summary of their approach to assessing the adequacy of their internal capital to support current and future activities.</t>
  </si>
  <si>
    <t>Article 438(c) CRR</t>
  </si>
  <si>
    <t>Upon demand from the relevant competent authority, the result of the institution's internal capital adequacy assessment process
This information shall only be disclosed by institutions when required by the relevant competent authority.</t>
  </si>
  <si>
    <t>EU LRA</t>
  </si>
  <si>
    <t>Disclosure of LR qualitative information</t>
  </si>
  <si>
    <t>EU LRA - Disclosure of LR qualitative information</t>
  </si>
  <si>
    <t>EU CRA</t>
  </si>
  <si>
    <t>General qualitative information about credit risk</t>
  </si>
  <si>
    <t>EU CRB</t>
  </si>
  <si>
    <t>Additional disclosure related to the credit quality of assets</t>
  </si>
  <si>
    <t>Institutions shall describe their risk management objectives and policies for credit risk by providing the following information:</t>
  </si>
  <si>
    <t>Qualitative disclosures</t>
  </si>
  <si>
    <t>In the concise risk statement in accordance with point (f) of Article 435(1) CRR, how the business model translates into the components of the institution’s credit risk profile.</t>
  </si>
  <si>
    <t>Pillar 3 Risk Disclosures Report Chapter 2</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</si>
  <si>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</si>
  <si>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Pillar 3 Risk Disclosures Report Chapter 4</t>
  </si>
  <si>
    <t>When informing on the structure and organization of the risk management function in accordance with point (b) of Article 435(1) CRR, the structure and organization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</si>
  <si>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</si>
  <si>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</si>
  <si>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</si>
  <si>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</si>
  <si>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</si>
  <si>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EU CRD</t>
  </si>
  <si>
    <t>Qualitative disclosure requirements related to standardised approach</t>
  </si>
  <si>
    <t>EU CRD - Qualitative disclosure requirements related to standardized approach</t>
  </si>
  <si>
    <t>Article 444  (a) CRR</t>
  </si>
  <si>
    <t xml:space="preserve">Institutions shall disclose the names of the nominated external credit assessment institutions (ECAIs) and export credit agencies (ECAs) used and the reasons for any changes in those nominations over the disclosure period. </t>
  </si>
  <si>
    <t>Article 444  (b) CRR</t>
  </si>
  <si>
    <t xml:space="preserve">Institutions shall indicate the exposure classes, specified in Article 112 CRR, for which institutions calculate the risk-weighted exposure amounts in accordance with Chapter 2 of Title II of Part Three CRR using the credit assessment of the nominated ECAI or ECA. </t>
  </si>
  <si>
    <t>Central governments or central banks; Public sector entities; Institutions</t>
  </si>
  <si>
    <t>Article 444 (c) CRR</t>
  </si>
  <si>
    <t>When an issuer or an issue credit assessment is used to determine the risk weight to be assigned to an exposure not included in the trading book in accordance with Article 139 of Chapter 2 of Title II of Part Three CRR, the institutions shall describe the process used.</t>
  </si>
  <si>
    <t>The procedure is as prescribed in Article 139 of CRR</t>
  </si>
  <si>
    <t>Article 444 (d) CRR</t>
  </si>
  <si>
    <t xml:space="preserve">Institutions shall indicate, for each of the exposure classes specified in Article 112 CRR, the alphanumerical scale of each nominated ECAI/ECA (as referred to in row (a) of this template) with the risk weights that correspond with the credit quality steps as set out in Chapter 2 of Title II of Part Three CRR, except where the institution complies with the standard association published by the EBA </t>
  </si>
  <si>
    <t>The standard association published by EBA is used</t>
  </si>
  <si>
    <t>EU CRC</t>
  </si>
  <si>
    <t>Qualitative disclosure requirements related to CRM techniques</t>
  </si>
  <si>
    <t>EU CRC - Qualitative disclosure requirements related to CRM techniques</t>
  </si>
  <si>
    <t>Article 453 (a) CRR</t>
  </si>
  <si>
    <t>When disclosing information on their netting policies and use of netting in accordance with point (a) of Article 453 CRR, institutions shall provide a clear description of CRM policies and processes concerning on-balance-sheet, off-balance-sheet netting and master netting agreements. They shall also indicate to what extent on-balance-sheet, off-balance-sheet netting and master netting agreements have been used and their importance regarding credit risk management. Institutions could especially mention details about the techniques in use as well as the positions covered by on-balance-sheet netting agreements and the financial instruments included in the master netting agreements. Furthermore, the conditions necessary to assure effectiveness of these techniques and the controls in place for legal risk could also be described.</t>
  </si>
  <si>
    <t>Pillar 3 Risk Disclosures Report Section 4.4</t>
  </si>
  <si>
    <t>Article 453 (b) CRR</t>
  </si>
  <si>
    <t>As part of their disclosures on the core features of their policies and processes for eligible collateral valuation and management in accordance with point (b) of Article 453 CRR, institutions shall disclose:
- the basis for the assessment and evaluation of the pledged collateral including assessment of legal certainty of CRM techniques;
- type of valuation (market value, mortgage lending value, other types of values);
- to what extent the calculated value of collateral is reduced by a haircut;
- the process, frequency and methods in place to monitor the value of mortgage collateral and other physical collateral.
Additionally, institutions could also disclose if there is a system of credit exposure limits in place and the impact of accepted collateral in the quantification of those limits.</t>
  </si>
  <si>
    <t>When describing the collateral taken in accordance with point (c) of Article 453 CRR, institutions shall provide a detailed description of the main types of collateral accepted to mitigate credit risk, by type of exposures.</t>
  </si>
  <si>
    <t xml:space="preserve">
Article 453 (d) CRR</t>
  </si>
  <si>
    <t xml:space="preserve">The description of the main types of guarantors and counterparties in credit derivatives and their creditworthiness to be disclosed in accordance with point (d) of Article 453 CRR shall cover credit derivatives used for the purposes of reducing capital requirements, excluding those used as part of synthetic securitization structures. Institutions could also include description of the methods used to recognise the effects of the guarantees or credit derivatives provided by the main types of guarantors and counterparties. </t>
  </si>
  <si>
    <t xml:space="preserve">
Article 453 (e) CRR</t>
  </si>
  <si>
    <t>When disclosing information about market or credit risk concentrations within CRM taken in accordance with point (e) of Article 453 CRR, institutions shall provide an analysis of any concentration that arises due to CRM measures and may prevent CRM instruments from being effective. Concentrations in the scope of those disclosures could include concentrations by type of instrument used as collateral, entity (concentration by guarantor type and credit derivative providers), sector, geographical area, currency, rating or other factors that potentially impact the value of the protection and thereby reduce this protection.</t>
  </si>
  <si>
    <t>EU CQ3</t>
  </si>
  <si>
    <t>Credit quality of performing and non-performing exposures by past due days</t>
  </si>
  <si>
    <t>EU CQ3 - Credit quality of performing and non-performing exposures by past due days</t>
  </si>
  <si>
    <t>Perfoming exposures</t>
  </si>
  <si>
    <t>Non-performing exposures</t>
  </si>
  <si>
    <t>Past due &gt; 30 days ≤ 90 days</t>
  </si>
  <si>
    <t>Past due
&gt; 90 days
≤ 180 days</t>
  </si>
  <si>
    <t>Past due
&gt; 180 days
≤ 1 year</t>
  </si>
  <si>
    <t>Past due
&gt; 1 year ≤ 2 years</t>
  </si>
  <si>
    <t>Past due
&gt; 2 years ≤ 5 years</t>
  </si>
  <si>
    <t>Past due
&gt; 5 years ≤ 7 years</t>
  </si>
  <si>
    <t>Past due &gt; 7 years</t>
  </si>
  <si>
    <t>Central banks</t>
  </si>
  <si>
    <t>General governments</t>
  </si>
  <si>
    <t>Credit institutions</t>
  </si>
  <si>
    <t>Other financial corporations</t>
  </si>
  <si>
    <t>Non-financial corporations</t>
  </si>
  <si>
    <t xml:space="preserve">      Of which SMEs</t>
  </si>
  <si>
    <t>Households</t>
  </si>
  <si>
    <t>210</t>
  </si>
  <si>
    <t>220</t>
  </si>
  <si>
    <t>EU CCRA</t>
  </si>
  <si>
    <t>Qualitative disclosure related to CCR</t>
  </si>
  <si>
    <t>EU CCRA - Qualitative disclosure related to CCR</t>
  </si>
  <si>
    <t>Article 439 (a) CRR</t>
  </si>
  <si>
    <t>When disclosing information required in point (a) of Article 439 CRR, institutions shall provide a description of the methodology used to assign internal capital and credit limits for counterparty credit exposures, including the methods to assign those limits to exposures to central counterparties.</t>
  </si>
  <si>
    <t>Article 439 (b) CRR</t>
  </si>
  <si>
    <t>When disclosing information required in point (b) of Article 439 CRR, institutions shall provide a description of policies related to guarantees and other credit risk mitigants, such as the policies for securing collateral and establishing credit reserves.</t>
  </si>
  <si>
    <t>When disclosing information required in point (c) of Article 439 CRR, institutions shall provide a description of policies with respect to Wrong-Way risk as defined in Article 291 CRR.</t>
  </si>
  <si>
    <t>Article 431 (3) and (4) CRR</t>
  </si>
  <si>
    <t>In accordance with Article 431 (3) and (4) CRR institutions shall complement the above information by any other risk management objectives and relevant policies related to CCR.</t>
  </si>
  <si>
    <t>Article 439 (d) CRR</t>
  </si>
  <si>
    <t>When disclosing information required in point (d) of Article 439 CRR institutions shall provide the amount of collateral the institutions would have to provide if their credit rating was downgraded. 
Where the central bank of a Member State undertakes liquidity assistance in the form of collateral swap transactions, the competent authority may exempt institutions to provide this information where it deems that the disclosure of the information referred to therein could reveal the provision of emergency liquidity assistance. For these purposes, the competent authority shall set out appropriate thresholds and objective criteria.</t>
  </si>
  <si>
    <t>EU MRA</t>
  </si>
  <si>
    <t>Qualitative disclosure requirements related to market risk</t>
  </si>
  <si>
    <t>EU IRRBBA</t>
  </si>
  <si>
    <t xml:space="preserve">Qualitative information on interest rate risks of non-trading book activities </t>
  </si>
  <si>
    <t>EU MRA - Qualitative disclosure requirements related to market risk</t>
  </si>
  <si>
    <t>Points (a) and (d) of Article 435 (1) CRR</t>
  </si>
  <si>
    <t>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</si>
  <si>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Point (b) of Article 435 (1) CRR</t>
  </si>
  <si>
    <t xml:space="preserve">A description of the structure and organization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</si>
  <si>
    <t>Point (c ) of Article 435 (1) CRR</t>
  </si>
  <si>
    <t>Scope and nature of risk reporting and measurement systems</t>
  </si>
  <si>
    <t xml:space="preserve">EU IRRBBA - Qualitative information on interest rate risks of non-trading book activities </t>
  </si>
  <si>
    <t>Article 448.1 (e), first paragraph</t>
  </si>
  <si>
    <t>A description of how the institution defines IRRBB for purposes of risk control and measurement.</t>
  </si>
  <si>
    <t>Article 448.1 (f)</t>
  </si>
  <si>
    <t>A description of the institution's overall IRRBB management and mitigation strategies.</t>
  </si>
  <si>
    <t>Article 448.1 (e) (i) and (v); Article 448.2</t>
  </si>
  <si>
    <t>The periodicity of the calculation of the institution's IRRBB measures, and a description of the specific measures that the institution uses to gauge its sensitivity to IRRBB.</t>
  </si>
  <si>
    <t>Article 448.1 (e) (iii); 
Article 448.2</t>
  </si>
  <si>
    <t>A description of the interest rate shock and stress scenarios that the institution uses to estimate changes in the economic value and in net interest income (if applicable).</t>
  </si>
  <si>
    <t>Article 448.1 (e) (ii);
Article 448.2</t>
  </si>
  <si>
    <t>A description of the key modelling and parametric assumptions different from those used for disclosure of template EU IRRBB1 (if applicable).</t>
  </si>
  <si>
    <t>Article 448.1 (e) (iv);
Article 448.2</t>
  </si>
  <si>
    <t>A high-level description of how the bank hedges its IRRBB, as well as the associated
accounting treatment (if applicable).</t>
  </si>
  <si>
    <t>Article 448.1 (c);
Article 448.2</t>
  </si>
  <si>
    <t>A description of key modelling and parametric assumptions used for the IRRBB measures in template EU IRRBB1 (if applicable).</t>
  </si>
  <si>
    <t xml:space="preserve">Article 448.1 (d) </t>
  </si>
  <si>
    <t>Explanation of the significance of the IRRBB measures and of their significant variations since previous disclosures</t>
  </si>
  <si>
    <t>Any other relevant information regarding the IRRBB measures disclosed in template EU IRRBB1 (optional)</t>
  </si>
  <si>
    <t xml:space="preserve">Article 448.1 (g) </t>
  </si>
  <si>
    <t xml:space="preserve"> (1) (2)</t>
  </si>
  <si>
    <t>Disclosure of the average and longest repricing maturity assigned to non-maturity deposits</t>
  </si>
  <si>
    <t>EU LIQA</t>
  </si>
  <si>
    <t>Liquidity risk management</t>
  </si>
  <si>
    <t>EU AE1</t>
  </si>
  <si>
    <t>Encumbered and unencumbered assets</t>
  </si>
  <si>
    <t>EU AE2</t>
  </si>
  <si>
    <t>Collateral received and own debt securities issued</t>
  </si>
  <si>
    <t>EU AE3</t>
  </si>
  <si>
    <t>Sources of encumbrance</t>
  </si>
  <si>
    <t>EU AE4</t>
  </si>
  <si>
    <t>Accompanying narrative information</t>
  </si>
  <si>
    <t xml:space="preserve">EU LIQA - Liquidity risk management </t>
  </si>
  <si>
    <t>Strategies and processes in the management of the liquidity risk, including policies on diversification in the sources and tenor of planned funding</t>
  </si>
  <si>
    <t>Pillar 3 Risk Disclosures Report Chapter 6</t>
  </si>
  <si>
    <t>Structure and organization of the liquidity risk management function (authority, statute, other arrangements).</t>
  </si>
  <si>
    <t>A description of the degree of centralization of liquidity management and interaction between the group’s units</t>
  </si>
  <si>
    <t>Scope and nature of liquidity risk reporting and measurement systems.</t>
  </si>
  <si>
    <t>Policies for hedging and mitigating the liquidity risk and strategies and processes for monitoring the continuing effectiveness of hedges and mitigants.</t>
  </si>
  <si>
    <t>An outline of the bank`s contingency funding plans.</t>
  </si>
  <si>
    <t>An explanation of how stress testing is used.</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</si>
  <si>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</si>
  <si>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Pillar 3 Risk Disclosures Report Risk Statement</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</si>
  <si>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</si>
  <si>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 xml:space="preserve">  ·         Concentration limits on collateral pools and sources of funding (both products and counterparties)</t>
  </si>
  <si>
    <t xml:space="preserve">  ·         Customised measurement tools or metrics that assess the structure of the bank’s balance sheet or that project cash flows and future liquidity positions, taking into account off-balance sheet risks which are specific to that bank</t>
  </si>
  <si>
    <t xml:space="preserve">  ·         Liquidity exposures and funding needs at the level of individual legal entities, foreign branches and subsidiaries, taking into account legal, regulatory and operational limitations on the transferability of liquidity</t>
  </si>
  <si>
    <t xml:space="preserve">  ·         Balance sheet and off-balance sheet items broken down into maturity buckets and the resultant liquidity gaps</t>
  </si>
  <si>
    <t>EU AE1  - Encumbered and unencumbered assets</t>
  </si>
  <si>
    <t>Carrying amount of encumbered assets</t>
  </si>
  <si>
    <t>Fair value of encumbered assets</t>
  </si>
  <si>
    <t>Fair value of unencumbered assets</t>
  </si>
  <si>
    <t>Assets of the disclosing institution</t>
  </si>
  <si>
    <t>Equity instruments</t>
  </si>
  <si>
    <t>of which: covered bonds</t>
  </si>
  <si>
    <t>of which: securitizations</t>
  </si>
  <si>
    <t>of which: issued by general governments</t>
  </si>
  <si>
    <t>of which: issued by financial corporations</t>
  </si>
  <si>
    <t>of which: issued by non-financial corporations</t>
  </si>
  <si>
    <t>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</si>
  <si>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</si>
  <si>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</si>
  <si>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</si>
  <si>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</si>
  <si>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</si>
  <si>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</si>
  <si>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230</t>
  </si>
  <si>
    <t>Other collateral received</t>
  </si>
  <si>
    <t>240</t>
  </si>
  <si>
    <t>Own debt securities issued other than own covered bonds or securitizations</t>
  </si>
  <si>
    <t>241</t>
  </si>
  <si>
    <t xml:space="preserve"> Own covered bonds and securitizations issued and not yet pledged</t>
  </si>
  <si>
    <t>250</t>
  </si>
  <si>
    <t>TOTAL COLLATERAL RECEIVED AND OWN DEBT SECURITIES ISSUED</t>
  </si>
  <si>
    <t>EU AE3  - Sources of encumbrance</t>
  </si>
  <si>
    <t>Matching liabilities, contingent liabilities or securities lent</t>
  </si>
  <si>
    <t>Assets, collateral received and own debt securities issued other than covered bonds and securitizations encumbered</t>
  </si>
  <si>
    <t>Carrying amount of selected financial liabilities</t>
  </si>
  <si>
    <t>EU AE4 - Accompanying narrative information</t>
  </si>
  <si>
    <t>General narrative information on asset encumbrance, including:
(a)	an explanation of any difference between the regulatory consolidation scope used for the purpose of the disclosures on asset encumbrance and the scope retained for the application of the liquidity requirements on a consolidated basis as defined in Chapter 2 of Title I of Part Two CRR, which is used to define (E)HQLA eligibility;
(b)	an explanation of any difference between, on the one hand, pledged and transferred assets in accordance with the applicable accounting frameworks and as applied by the institution and, on the other hand, encumbered assets and an indication of any difference of treatment of transactions, such as when some transactions are deemed to lead to pledge or transfer of assets but not to encumbrance of assets, or vice versa;
(c)	the exposure value used for the purposes of disclosure and how median exposure values are derived.</t>
  </si>
  <si>
    <t>Narrative information relating to the impact of the institution’s business model on its level of encumbrance and the importance of encumbrance on the institution’s funding model, including the following:
(a)	the main sources and types of encumbrance, detailing, where applicable, encumbrance due to significant activities with derivatives, securities lending, repos, covered bonds issuance and securitization;
(b)	the structure of encumbrance between entities within a group, and especially whether the encumbrance level of the consolidated group stems from particular entities and whether there is significant intragroup encumbrance;
(c)	information on over-collateralization, especially regarding covered bonds and securitizations, and the incidence of over-collateralization on the levels of encumbrance;
(d)	additional information on encumbrance of assets, collateral and off-balance sheet items and the sources of encumbrance by any significant currencies other than the reporting currency as referred to in Article 415(2) CRR;
(e)	a general description of the proportion of items included in column 060 'Carrying amount of unencumbered assets' in template EU AE1 that the institution would not deem available for encumbrance in the normal course of its business (e.g. intangible assets, including goodwill, deferred tax assets, property, plant and other fixed assets, derivative assets, reverse repo and stock borrowing receivables);
(f)	the amount of underlying assets and of cover pool assets of retained securitizations and retained covered bonds, and whether those underlying and cover pool assets are encumbered or unencumbered, along with the amount of associated retained securitizations and retained covered bonds;
(g)	where relevant for explaining the impact of their business model on their level of encumbrance, details (including quantitative information if relevant) on each of the following:
(i)	the types and amounts of encumbered and unencumbered assets included in row 120 of template EU AE1;
(ii)	the amounts and types of encumbered assets and off-balance sheet items included in row 010 of template EU AE3 that are not associated with any liabilities;
(h)	 where relevant in the context of their use of encumbrance in relation to their business model, additional information on the breakdown of the following rows in the templates EU AE1, EU AE2 and EU AE3: 
(i)	Row 120 of template EU AE1 - “Other assets”, 
(ii)	Row 230 of template EU AE2 “Other collateral received”,
(iii)	Row 010 of template EU AE3 - “Carrying amount of selected financial liabilities” (especially if part of the encumbrance of assets is associated with liabilities and another part is not).</t>
  </si>
  <si>
    <t>Operational Risk</t>
  </si>
  <si>
    <t>EU ORA</t>
  </si>
  <si>
    <t>Qualitative information on operational risk</t>
  </si>
  <si>
    <t>EU OR1</t>
  </si>
  <si>
    <t>Operational risk own funds requirements and risk-weighted exposure amounts</t>
  </si>
  <si>
    <t>Remuneration</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</si>
  <si>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</si>
  <si>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</si>
  <si>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</si>
  <si>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</si>
  <si>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</si>
  <si>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</si>
  <si>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</si>
  <si>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</si>
  <si>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</si>
  <si>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Remuneration of 1 million EUR or more per year</t>
  </si>
  <si>
    <t>EU REM5</t>
  </si>
  <si>
    <t>Information on remuneration of staff whose professional activities have a material impact on institutions’ risk profile (identified staff)</t>
  </si>
  <si>
    <t>EU ORA - Qualitative information on operational risk</t>
  </si>
  <si>
    <t>Points (a), (b), (c) and (d) of Article 435(1) CRR</t>
  </si>
  <si>
    <t>Disclosure of the risk management objectives and policies
In accordance with Article 435(1) CRR, institutions shall disclose their risk management objectives and policies for operational risk, including:
  - strategies and processes;
  - structure and organization of risk management function for operational risk;
  - risk measurements and control;
  - operational risk reporting;
  - policies for hedging and mitigating operational risk.</t>
  </si>
  <si>
    <t>Pillar 3 Risk Disclosures Report Chapter 7</t>
  </si>
  <si>
    <t>Article 446 CRR</t>
  </si>
  <si>
    <t>Article 454 CRRR</t>
  </si>
  <si>
    <t>EU OR1 - Operational risk own funds requirements and risk-weighted exposure amounts</t>
  </si>
  <si>
    <t>Relevant indicator</t>
  </si>
  <si>
    <t>Own funds requirement</t>
  </si>
  <si>
    <t>Risk Exposure amount</t>
  </si>
  <si>
    <t>Banking activities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</si>
  <si>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</si>
  <si>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</si>
  <si>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</si>
  <si>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</si>
  <si>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</si>
  <si>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REMA - Remuneration policy</t>
  </si>
  <si>
    <t>Institutions shall describe the main elements of their remuneration policies and how they implement these policies. In particular, the following elements, where relevant, shall be described:</t>
  </si>
  <si>
    <t>Information relating to the bodies that oversee remuneration. Disclosures shall include:
•	 name, composition and mandate of the main body (management body and remuneration committee where established)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 (identified staff).</t>
  </si>
  <si>
    <t>Pillar 3 Risk Disclosures Report Chapter 9</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</si>
  <si>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(e.g. the shareholders’ meeting);
  •	 information on the criteria used for performance measurement and ex ante and ex post risk adjustment;
  •	 whether the management body and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</si>
  <si>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</si>
  <si>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 xml:space="preserve">The ratios between fixed and variable remuneration set in accordance with point (g) of Article 94(1) of Directive (EU) 2013/36(“CRD”) </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</si>
  <si>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performance metrics when the performance metrics are considered “weak”. In accordance with point (n) of Article 94(1) CRD, to be paid or vested the variable remuneration has to be justified on the basis of the performance of the institution, the business unit and the individual concerned. Institutions shall explain the criteria/thresholds for determining that the performance is weak and that does not justify that the variable remuneration can be paid or vested.</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</si>
  <si>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</si>
  <si>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as referred to in point (f) of Article 450(1) CRR. Disclosures shall include:
  •	 Information on the specific risk/performance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</si>
  <si>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(h)</t>
  </si>
  <si>
    <t>Upon demand from the relevant Member State or competent authority, the total remuneration for each member of the management body or senior management, as referred to in point (j) of Article 450(1) CRR</t>
  </si>
  <si>
    <t>(i)</t>
  </si>
  <si>
    <t>Information on whether the institution benefits from a derogation laid down in Article 94(3) CRD, as referred to in point (k) of Article 450(1) CRR
For the purposes of this point, institutions that benefit from such a derogation shall indicate whether this is on the basis of point (a) and/or point (b) of Article 94(3) CRD. They shall also indicate which of the remuneration requirements they apply the derogation(s), (i.e., point (l) and/or (m) and/or (o) of Article 94(1) CRD), the number of staff members that benefit from the derogation(s) and their total remuneration, split into fixed and variable remuneration.</t>
  </si>
  <si>
    <t>The Bank has not benefited from any derogation</t>
  </si>
  <si>
    <t>(j)</t>
  </si>
  <si>
    <t>Large institutions shall disclose the quantitative information on the remuneration of their collective management body, differentiating between executive and non-executive members, as referred to in Article 450(2) CRR.</t>
  </si>
  <si>
    <t>EU REM1 - Remuneration awarded for the financial year</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</si>
  <si>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</si>
  <si>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</si>
  <si>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</si>
  <si>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</si>
  <si>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</si>
  <si>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</si>
  <si>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</si>
  <si>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</si>
  <si>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</si>
  <si>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Of which: shares or equivalent ownership interests</t>
  </si>
  <si>
    <t xml:space="preserve">Of which: share-linked instruments or equivalent non-cash instruments </t>
  </si>
  <si>
    <t>Of which: other instruments</t>
  </si>
  <si>
    <t>Of which: other forms</t>
  </si>
  <si>
    <t>Variable remuneration</t>
  </si>
  <si>
    <t>Total variable remuneration</t>
  </si>
  <si>
    <t>Of which: deferred</t>
  </si>
  <si>
    <t>Of which deferred</t>
  </si>
  <si>
    <t>Total remuneration</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</si>
  <si>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</si>
  <si>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</si>
  <si>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</si>
  <si>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</si>
  <si>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</si>
  <si>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</si>
  <si>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</si>
  <si>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</si>
  <si>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</si>
  <si>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</si>
  <si>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</si>
  <si>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</si>
  <si>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severance payments paid during the financial year, that are not taken into account in the bonus cap</t>
  </si>
  <si>
    <t>Of which highest payment that has been awarded to a single person</t>
  </si>
  <si>
    <t xml:space="preserve">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</si>
  <si>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</si>
  <si>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</si>
  <si>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</si>
  <si>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</si>
  <si>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</si>
  <si>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</si>
  <si>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</si>
  <si>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</si>
  <si>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</si>
  <si>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</si>
  <si>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</si>
  <si>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EU REM4 - Remuneration of 1 million EUR or more per year</t>
  </si>
  <si>
    <t>EUR</t>
  </si>
  <si>
    <t>Identified staff that are high earners as set out in Article 450(i) CRR</t>
  </si>
  <si>
    <t>1 000 000 or more per year</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</si>
  <si>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</si>
  <si>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</si>
  <si>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</si>
  <si>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</si>
  <si>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</si>
  <si>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</si>
  <si>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</si>
  <si>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</si>
  <si>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</si>
  <si>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</si>
  <si>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</si>
  <si>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</si>
  <si>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</si>
  <si>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</si>
  <si>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</si>
  <si>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</si>
  <si>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References / Discussion 2022</t>
  </si>
  <si>
    <r>
      <rPr>
        <b/>
        <sz val="9"/>
        <rFont val="Suisse intl condensed"/>
        <family val="2"/>
        <scheme val="minor"/>
      </rPr>
      <t>Description of the processes used to manage the risk of excessive leverage</t>
    </r>
    <r>
      <rPr>
        <sz val="9"/>
        <rFont val="Suisse intl condensed"/>
        <family val="2"/>
        <scheme val="minor"/>
      </rPr>
      <t xml:space="preserve">
Point (d) of Article 451(1) CRR
‘Description of the processes used to manage the risk of excessive leverage’ shall include any relevant information on:
(a)	 procedures and resources used to assess the risk of excessive leverage;
(b)	 quantitative tools, if any, used to assess the risk of excessive leverage including details on potential internal targets, and whether other indicators than the leverage ratio of CRR are being used;
(c)	ways of how maturity mismatches and asset encumbrance are taken into account in managing the risk of excessive leverage;
(d) processes for reacting to leverage ratio changes, including processes and timelines for potential increase of Tier 1 capital to manage the risk of excessive leverage; or processes and timelines for adjusting the leverage ratio denominator (total exposure measure) to manage the risk of excessive leverage.</t>
    </r>
  </si>
  <si>
    <r>
      <rPr>
        <b/>
        <sz val="9"/>
        <rFont val="Suisse intl condensed"/>
        <family val="2"/>
        <scheme val="minor"/>
      </rPr>
      <t>Description of the factors that had an impact on the leverage ratio during the period to which the disclosed leverage ratio refers</t>
    </r>
    <r>
      <rPr>
        <sz val="9"/>
        <rFont val="Suisse intl condensed"/>
        <family val="2"/>
        <scheme val="minor"/>
      </rPr>
      <t xml:space="preserve">
Point (e) of Article 451(1) CRR
‘Description of the factors that had an impact on the leverage ratio during the period to which the disclosed leverage ratio refers’ shall include any material information on:
(a)	 quantification of the change in the leverage ratio since the previous disclosure reference date;
(b)	 the main drivers of the leverage ratio since the previous disclosure reference date with explanatory comments on:
     (1) the nature of the change and whether it was a change in the numerator of the ratio, in the denominator of the ratio, or in both;
	 (2) whether it resulted from an internal strategic decision and, where so, whether that strategic decision was aimed directly at the leverage ratio or whether it impacted the leverage ratio only indirectly;
	 (3) the most significant external factors related to the economic and financial environments that had an impact on the leverage ratio.</t>
    </r>
  </si>
  <si>
    <r>
      <t>Article 453 (c) CRR</t>
    </r>
    <r>
      <rPr>
        <b/>
        <sz val="9"/>
        <color theme="1"/>
        <rFont val="Suisse intl condensed"/>
        <scheme val="minor"/>
      </rPr>
      <t xml:space="preserve">
</t>
    </r>
  </si>
  <si>
    <r>
      <t xml:space="preserve">Not past due or past due </t>
    </r>
    <r>
      <rPr>
        <u/>
        <sz val="9"/>
        <color theme="8" tint="-0.499984740745262"/>
        <rFont val="Suisse intl condensed"/>
        <scheme val="minor"/>
      </rPr>
      <t>&lt;</t>
    </r>
    <r>
      <rPr>
        <sz val="9"/>
        <color theme="8" tint="-0.499984740745262"/>
        <rFont val="Suisse intl condensed"/>
        <scheme val="minor"/>
      </rPr>
      <t xml:space="preserve"> 30 days</t>
    </r>
  </si>
  <si>
    <r>
      <t>Article 439 (c) CRR</t>
    </r>
    <r>
      <rPr>
        <b/>
        <sz val="9"/>
        <color theme="1"/>
        <rFont val="Suisse intl condensed"/>
        <scheme val="minor"/>
      </rPr>
      <t xml:space="preserve">
</t>
    </r>
  </si>
  <si>
    <r>
      <rPr>
        <sz val="9"/>
        <color theme="8" tint="-0.499984740745262"/>
        <rFont val="Suisse intl condensed"/>
        <scheme val="minor"/>
      </rPr>
      <t>of which</t>
    </r>
    <r>
      <rPr>
        <b/>
        <sz val="9"/>
        <color theme="8" tint="-0.499984740745262"/>
        <rFont val="Suisse intl condensed"/>
        <scheme val="minor"/>
      </rPr>
      <t xml:space="preserve"> notionally eligible EHQLA and HQLA</t>
    </r>
  </si>
  <si>
    <r>
      <rPr>
        <sz val="9"/>
        <color theme="8" tint="-0.499984740745262"/>
        <rFont val="Suisse intl condensed"/>
        <scheme val="minor"/>
      </rPr>
      <t xml:space="preserve">of which </t>
    </r>
    <r>
      <rPr>
        <b/>
        <sz val="9"/>
        <color theme="8" tint="-0.499984740745262"/>
        <rFont val="Suisse intl condensed"/>
        <scheme val="minor"/>
      </rPr>
      <t>notionally eligible EHQLA and HQLA</t>
    </r>
  </si>
  <si>
    <r>
      <rPr>
        <sz val="9"/>
        <color theme="8" tint="-0.499984740745262"/>
        <rFont val="Suisse intl condensed"/>
        <scheme val="minor"/>
      </rPr>
      <t>of which</t>
    </r>
    <r>
      <rPr>
        <b/>
        <sz val="9"/>
        <color theme="8" tint="-0.499984740745262"/>
        <rFont val="Suisse intl condensed"/>
        <scheme val="minor"/>
      </rPr>
      <t xml:space="preserve"> EHQLA and HQLA</t>
    </r>
  </si>
  <si>
    <t>assets</t>
  </si>
  <si>
    <t>Carrying amount of unencumbered</t>
  </si>
  <si>
    <r>
      <rPr>
        <sz val="9"/>
        <color theme="8" tint="-0.499984740745262"/>
        <rFont val="Suisse intl condensed"/>
        <scheme val="minor"/>
      </rPr>
      <t xml:space="preserve">of which </t>
    </r>
    <r>
      <rPr>
        <b/>
        <sz val="9"/>
        <color theme="8" tint="-0.499984740745262"/>
        <rFont val="Suisse intl condensed"/>
        <scheme val="minor"/>
      </rPr>
      <t>EHQLA and HQLA</t>
    </r>
  </si>
  <si>
    <r>
      <rPr>
        <b/>
        <sz val="9"/>
        <rFont val="Suisse intl condensed"/>
        <scheme val="minor"/>
      </rPr>
      <t>Disclosure of the approaches for the assessment of minimum own fund requirements</t>
    </r>
    <r>
      <rPr>
        <sz val="9"/>
        <rFont val="Suisse intl condensed"/>
        <scheme val="minor"/>
      </rPr>
      <t xml:space="preserve">
Institutions shall provide a description of the methods used for calculating the own funds requirements for operational risk and the methods for identifying, assessing and managing operational risk.
In case of partial use of methodologies, institutions shall disclose the scope and coverage of the different methodologies used.</t>
    </r>
  </si>
  <si>
    <r>
      <rPr>
        <b/>
        <sz val="9"/>
        <rFont val="Suisse intl condensed"/>
        <scheme val="minor"/>
      </rPr>
      <t>Description of the AMA methodology approach used (if applicable)</t>
    </r>
    <r>
      <rPr>
        <sz val="9"/>
        <rFont val="Suisse intl condensed"/>
        <scheme val="minor"/>
      </rPr>
      <t xml:space="preserve">
Institutions that disclose the information on the operational risk in accordance with Article 312(2) CRR shall disclose a description of the methodology used, including a description of standards on the external and internal data referred to in Articles 322(3) and (4) CRR.</t>
    </r>
  </si>
  <si>
    <r>
      <rPr>
        <b/>
        <sz val="9"/>
        <rFont val="Suisse intl condensed"/>
        <scheme val="minor"/>
      </rPr>
      <t>Disclose the use of insurance for risk mitigation in the Advanced Measurement Approach (if applicable)</t>
    </r>
    <r>
      <rPr>
        <sz val="9"/>
        <rFont val="Suisse intl condensed"/>
        <scheme val="minor"/>
      </rPr>
      <t xml:space="preserve">
Institutions should provide information on the use of insurances and other risk transfer mechanism for operational risk mitigation when using Advance measurement approaches in accordance with Article 454 CRR.</t>
    </r>
  </si>
  <si>
    <t>Total amount</t>
  </si>
  <si>
    <t xml:space="preserve">     Cash-based</t>
  </si>
  <si>
    <t xml:space="preserve">     Shares or equivalent ownership interests</t>
  </si>
  <si>
    <t xml:space="preserve">     Share-linked instruments or equivalent non-cash instruments </t>
  </si>
  <si>
    <t xml:space="preserve">     Other instruments</t>
  </si>
  <si>
    <t xml:space="preserve">     Other forms</t>
  </si>
  <si>
    <t>Institution's key metrics</t>
  </si>
  <si>
    <t>Investments in associates and subsidiaries</t>
  </si>
  <si>
    <t>The most significant difference is for exposures under the CCR framework due to the potential future exposure</t>
  </si>
  <si>
    <t>Pillar 3 Risk Disclosures Report Section 5.7</t>
  </si>
  <si>
    <t>Nordic countries</t>
  </si>
  <si>
    <t>North America</t>
  </si>
  <si>
    <t>IS0000034791</t>
  </si>
  <si>
    <t>IS0000034809</t>
  </si>
  <si>
    <t>15 December 2028, 100% of nominal amount</t>
  </si>
  <si>
    <t>15 December 2028, and on each interest paymant date thereafter</t>
  </si>
  <si>
    <t>https://wwwv2.arionbanki.is/library/skrar/Bankinn/Fjarfestatengsl/Adrar-langtimaskuldir/EMTN/Endanlegir-skilmalar---Final-terms/Final%20Terms%20-%20Arion%20T2%2033%20(1).pdf</t>
  </si>
  <si>
    <t>https://wwwv2.arionbanki.is/library/skrar/Bankinn/Fjarfestatengsl/Adrar-langtimaskuldir/EMTN/Endanlegir-skilmalar---Final-terms/Final%20Terms%20-%20Arion%20T2I%2033%20%20(1).pdf</t>
  </si>
  <si>
    <t>Pillar 3 Risk Disclosures Report (page 3)</t>
  </si>
  <si>
    <t>Pillar 3 Risk Disclosures Report Sections 2.1, 2.2, 2.3</t>
  </si>
  <si>
    <t>Pillar 3 Risk Disclosures Report, page 3</t>
  </si>
  <si>
    <t>Pillar 3 Risk Disclosures Report Sections 2.5, 2.6, 4.1</t>
  </si>
  <si>
    <t>Pillar 3 Risk Disclosures Report Chapter 2 and Sections 4.2, 5.2, 6.2, and 7.2</t>
  </si>
  <si>
    <t>Pillar 3 Risk Disclosure Report Section 6.5</t>
  </si>
  <si>
    <t>Pillar 3 Risk Disclosures Report Section 4.7</t>
  </si>
  <si>
    <t>Q4 2023</t>
  </si>
  <si>
    <t>Reference / Discussion 2023</t>
  </si>
  <si>
    <t>Resolvability</t>
  </si>
  <si>
    <t>EU KM2</t>
  </si>
  <si>
    <t>MREL - key metrics</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</si>
  <si>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</si>
  <si>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</si>
  <si>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</si>
  <si>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</si>
  <si>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T</t>
  </si>
  <si>
    <t>T-1</t>
  </si>
  <si>
    <t>T-2</t>
  </si>
  <si>
    <t>T-3</t>
  </si>
  <si>
    <t>T-4</t>
  </si>
  <si>
    <t xml:space="preserve">Own funds and eligible liabilities </t>
  </si>
  <si>
    <t>EU-1a</t>
  </si>
  <si>
    <t xml:space="preserve">Of which own funds and subordinated liabilities </t>
  </si>
  <si>
    <t>Total risk exposure amount of the resolution group (TREA)</t>
  </si>
  <si>
    <t>Own funds and eligible liabilities as a percentage of the TREA</t>
  </si>
  <si>
    <t>4</t>
  </si>
  <si>
    <t>Total exposure measure (TEM) of the resolution group</t>
  </si>
  <si>
    <t>5</t>
  </si>
  <si>
    <t>Own funds and eligible liabilities as percentage of the TEM</t>
  </si>
  <si>
    <t xml:space="preserve">Of which own funds or subordinated liabilities </t>
  </si>
  <si>
    <t>Does the subordination exemption in Article 72b(4) of Regulation (EU) No 575/2013 apply? (5% exemption)</t>
  </si>
  <si>
    <t>Aggregate amount of permitted non-subordinated eligible liabilities instruments if the subordination discretion in accordance with Article 72b(3) of Regulation (EU) No 575/2013 is applied (max 3.5% exemption)</t>
  </si>
  <si>
    <t>6c</t>
  </si>
  <si>
    <r>
      <t xml:space="preserve">If a capped subordination exemption applies in accordance with Article 72b (3) of Regulation (EU) No 575/2013, the amount of funding issued that ranks </t>
    </r>
    <r>
      <rPr>
        <i/>
        <sz val="9"/>
        <rFont val="Verdana"/>
        <family val="2"/>
      </rPr>
      <t>pari passu</t>
    </r>
    <r>
      <rPr>
        <sz val="9"/>
        <rFont val="Verdana"/>
        <family val="2"/>
      </rPr>
      <t xml:space="preserve"> with excluded liabilities and that is recognised under row 1, divided by funding issued that ranks </t>
    </r>
    <r>
      <rPr>
        <i/>
        <sz val="9"/>
        <rFont val="Verdana"/>
        <family val="2"/>
      </rPr>
      <t>pari passu</t>
    </r>
    <r>
      <rPr>
        <sz val="9"/>
        <rFont val="Verdana"/>
        <family val="2"/>
      </rPr>
      <t xml:space="preserve"> with excluded liabilities and that would be recognised under row 1 if no cap was applied (%)</t>
    </r>
  </si>
  <si>
    <t>MREL expressed as a percentage of the TREA</t>
  </si>
  <si>
    <t xml:space="preserve">Of which to be met with own funds or subordinated liabilities </t>
  </si>
  <si>
    <t>MREL expressed as a percentage of the TEM</t>
  </si>
  <si>
    <t>Of which to be met with own funds or subordinated liabilities</t>
  </si>
  <si>
    <t>Own funds and eligible liabilities and adjustments</t>
  </si>
  <si>
    <t>Own funds and eligible liabilities: Non-regulatory capital elements</t>
  </si>
  <si>
    <t>EU-12a</t>
  </si>
  <si>
    <t>EU-12b</t>
  </si>
  <si>
    <t>EU-12c</t>
  </si>
  <si>
    <t>EU-13a</t>
  </si>
  <si>
    <t>Own funds and eligible liabilities: Adjustments to non-regulatory capital elements</t>
  </si>
  <si>
    <t>Risk-weighted exposure amount and leverage exposure measure of the resolution group</t>
  </si>
  <si>
    <t>Ratio of own funds and eligible liabilities</t>
  </si>
  <si>
    <t>EU26-a</t>
  </si>
  <si>
    <t>EU-31a</t>
  </si>
  <si>
    <t>Memorandum items</t>
  </si>
  <si>
    <t>EU-32</t>
  </si>
  <si>
    <t>Common Equity Tier1 capital (CET1)</t>
  </si>
  <si>
    <t>Additional Tier 1 capital (AT1)</t>
  </si>
  <si>
    <t>Tier 2 capital (T2)</t>
  </si>
  <si>
    <t>Own funds for the purpose of Articles 92a of Regulation (EU) No 575/2013 and 45 of Directive 2014/59/EU</t>
  </si>
  <si>
    <t>Eligible liabilities instruments issued directly by the resolution entity that are subordinated to excluded liabilities (not grandfathered)</t>
  </si>
  <si>
    <t>Eligible liabilities instruments issued by other entities within the resolution group that are subordinated to excluded liabilities (not grandfathered)</t>
  </si>
  <si>
    <t>Eligible liabilities instruments that are subordinated to excluded liabilities issued prior to 27 June 2019 (subordinated grandfathered)</t>
  </si>
  <si>
    <t>Tier 2 instruments with a residual maturity of at least one year to the extent they do not qualify as Tier 2 items</t>
  </si>
  <si>
    <t>Eligible liabilities that are not subordinated to excluded liabilities (not grandfathered pre-cap)</t>
  </si>
  <si>
    <t>Eligible liabilities that are not subordinated to excluded liabilities issued prior to 27 June 2019 (pre-cap)</t>
  </si>
  <si>
    <t>Amount of non subordinated eligible liabilities instruments, where applicable after application of Article 72b (3) CRR</t>
  </si>
  <si>
    <t>Eligible liabilities items before adjustments</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</si>
  <si>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</si>
  <si>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</si>
  <si>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</si>
  <si>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</si>
  <si>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Total risk exposure amount (TREA)</t>
  </si>
  <si>
    <t>Total exposure measure (TEM)</t>
  </si>
  <si>
    <t>Own funds and eligible liabilities as a percentage of TREA</t>
  </si>
  <si>
    <t>Of which own funds and subordinated liabilities</t>
  </si>
  <si>
    <t>Own funds and eligible liabilities as percentage of TEM</t>
  </si>
  <si>
    <t>CET1 (as percentage of the TREA) available after meeting the resolution group's requirements</t>
  </si>
  <si>
    <t>Institution-specific combined buffer requirement</t>
  </si>
  <si>
    <t>of which Global Systemically Important Institution (G-SII) or Other Systemically Important Institution (O-SII) buffer</t>
  </si>
  <si>
    <t>of which capital conservation buffer requirement</t>
  </si>
  <si>
    <t>of which countercyclical buffer requirement</t>
  </si>
  <si>
    <t>of which systemic risk buffer requirement</t>
  </si>
  <si>
    <t>of which: own funds and subordinated liabilities</t>
  </si>
  <si>
    <t>of which subordinated liabilities items</t>
  </si>
  <si>
    <t>Total amount of excluded liabilities referred to in article 72a(2) of Regulation (EU) No 575/2013</t>
  </si>
  <si>
    <t>EU TLAC1: Composition of MREL and, where applicable, G-SII requirement for own funds and eligible liabilities</t>
  </si>
  <si>
    <t>G-SII requirement for own funds and eligible liabilities (TLAC)</t>
  </si>
  <si>
    <t>Memo item: Amounts eligible for the purposes of MREL, but not of TLAC</t>
  </si>
  <si>
    <t>EU TLAC3b: Creditor ranking - resolution entity</t>
  </si>
  <si>
    <t>(most junior)</t>
  </si>
  <si>
    <t>(most senior)</t>
  </si>
  <si>
    <t>Description of insolvency rank</t>
  </si>
  <si>
    <t>Own funds and liabilities potentially eligible for meeting MREL</t>
  </si>
  <si>
    <t>of which residual maturity ≥ 1 year &lt; 2 years</t>
  </si>
  <si>
    <t>of which residual maturity ≥ 2 year &lt; 5 years</t>
  </si>
  <si>
    <t>of which residual maturity ≥ 5 year &lt; 10 years</t>
  </si>
  <si>
    <t>of which residual maturity ≥ 10 years, but excluding perpetual securities</t>
  </si>
  <si>
    <t>of which perpetual securities</t>
  </si>
  <si>
    <t>EU TLAC1</t>
  </si>
  <si>
    <t>Composition of MREL and, where applicable, G-SII requirement for own funds and eligible liabilities</t>
  </si>
  <si>
    <t>Creditor ranking - resolution entity</t>
  </si>
  <si>
    <t>EU TLAC3b</t>
  </si>
  <si>
    <t>LCR is fairly stable over time. Significant changes can arise from bond issuances, non operational deposits and borrowings falling into the 30 day window.</t>
  </si>
  <si>
    <t>Common Equity Tier 1 ratio (%)</t>
  </si>
  <si>
    <t>Reference / Discussion</t>
  </si>
  <si>
    <t>Consolidated Financial Statements Note 46 and Pillar 3 Risk Disclosures Report Chapter 6</t>
  </si>
  <si>
    <t>Scope of consolidation:  consolidated</t>
  </si>
  <si>
    <t>CET1</t>
  </si>
  <si>
    <t>AT1</t>
  </si>
  <si>
    <t>T2</t>
  </si>
  <si>
    <t>SP</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</si>
  <si>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</si>
  <si>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</si>
  <si>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</si>
  <si>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</si>
  <si>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</si>
  <si>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</si>
  <si>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</si>
  <si>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</si>
  <si>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</si>
  <si>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</si>
  <si>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</si>
  <si>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</si>
  <si>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</si>
  <si>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</si>
  <si>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</si>
  <si>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</si>
  <si>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</si>
  <si>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</si>
  <si>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</si>
  <si>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</si>
  <si>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</si>
  <si>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</si>
  <si>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</si>
  <si>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</si>
  <si>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</si>
  <si>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</si>
  <si>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</si>
  <si>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</si>
  <si>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</si>
  <si>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Table ESGB - Qualitative information on Social risk</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</si>
  <si>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</si>
  <si>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</si>
  <si>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</si>
  <si>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</si>
  <si>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</si>
  <si>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</si>
  <si>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</si>
  <si>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</si>
  <si>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</si>
  <si>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</si>
  <si>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</si>
  <si>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</si>
  <si>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</si>
  <si>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</si>
  <si>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</si>
  <si>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</si>
  <si>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</si>
  <si>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</si>
  <si>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</si>
  <si>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</si>
  <si>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</si>
  <si>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</si>
  <si>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</si>
  <si>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</si>
  <si>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</si>
  <si>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</si>
  <si>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</si>
  <si>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</si>
  <si>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</si>
  <si>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</si>
  <si>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</si>
  <si>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GHG financed emissions (scope 1, scope 2 and scope 3 emissions of the counterparty) (in tons of CO2 equivalent)</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</si>
  <si>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</si>
  <si>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</si>
  <si>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</si>
  <si>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</si>
  <si>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</si>
  <si>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</si>
  <si>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</si>
  <si>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</si>
  <si>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</si>
  <si>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</si>
  <si>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</si>
  <si>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</si>
  <si>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</si>
  <si>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</si>
  <si>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</si>
  <si>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</si>
  <si>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</si>
  <si>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</si>
  <si>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</si>
  <si>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</si>
  <si>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</si>
  <si>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</si>
  <si>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</si>
  <si>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</si>
  <si>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</si>
  <si>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</si>
  <si>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</si>
  <si>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</si>
  <si>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</si>
  <si>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</si>
  <si>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</si>
  <si>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</si>
  <si>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</si>
  <si>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</si>
  <si>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</si>
  <si>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</si>
  <si>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</si>
  <si>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</si>
  <si>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</si>
  <si>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</si>
  <si>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</si>
  <si>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</si>
  <si>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</si>
  <si>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</si>
  <si>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</si>
  <si>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</si>
  <si>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</si>
  <si>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</si>
  <si>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</si>
  <si>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</si>
  <si>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</si>
  <si>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</si>
  <si>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</si>
  <si>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</si>
  <si>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</si>
  <si>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</si>
  <si>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</si>
  <si>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</si>
  <si>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</si>
  <si>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</si>
  <si>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</si>
  <si>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</si>
  <si>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</si>
  <si>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</si>
  <si>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</si>
  <si>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</si>
  <si>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</si>
  <si>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</si>
  <si>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</si>
  <si>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Level of energy efficiency (EP score in kWh/m² of collateral)</t>
  </si>
  <si>
    <t>Level of energy efficiency (EPC label of collateral)</t>
  </si>
  <si>
    <t>Without EPC label of collateral</t>
  </si>
  <si>
    <t>Counterparty sector</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</si>
  <si>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</si>
  <si>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</si>
  <si>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</si>
  <si>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</si>
  <si>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</si>
  <si>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</si>
  <si>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</si>
  <si>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</si>
  <si>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</si>
  <si>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</si>
  <si>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</si>
  <si>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</si>
  <si>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</si>
  <si>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</si>
  <si>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</si>
  <si>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</si>
  <si>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</si>
  <si>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</si>
  <si>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</si>
  <si>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</si>
  <si>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</si>
  <si>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</si>
  <si>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</si>
  <si>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</si>
  <si>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</si>
  <si>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</si>
  <si>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</si>
  <si>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</si>
  <si>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</si>
  <si>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</si>
  <si>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</si>
  <si>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</si>
  <si>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Accumulated impairment, accumulated negative changes in fair value due to credit risk and provisions</t>
  </si>
  <si>
    <t>of which Stage 2 exposures</t>
  </si>
  <si>
    <t>Loans collateralised by residential immovable property</t>
  </si>
  <si>
    <t>Loans collateralised by commercial immovable property</t>
  </si>
  <si>
    <t>Repossessed colalterals</t>
  </si>
  <si>
    <t>Other relevant sectors (breakdown below where relevant)</t>
  </si>
  <si>
    <t>KPI</t>
  </si>
  <si>
    <t>Climate change mitigation</t>
  </si>
  <si>
    <t>Climate change adaptation</t>
  </si>
  <si>
    <t>Total (Climate change mitigation + Climate change adaptation)</t>
  </si>
  <si>
    <t>% coverage (over total assets)*</t>
  </si>
  <si>
    <t>GAR stock</t>
  </si>
  <si>
    <t>GAR flow</t>
  </si>
  <si>
    <t>* % of assets covered by the KPI over banks´ total assets</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</si>
  <si>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</si>
  <si>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</si>
  <si>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</si>
  <si>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</si>
  <si>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</si>
  <si>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</si>
  <si>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</si>
  <si>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</si>
  <si>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</si>
  <si>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</si>
  <si>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</si>
  <si>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</si>
  <si>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</si>
  <si>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</si>
  <si>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</si>
  <si>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</si>
  <si>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</si>
  <si>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</si>
  <si>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</si>
  <si>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</si>
  <si>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</si>
  <si>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</si>
  <si>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</si>
  <si>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</si>
  <si>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</si>
  <si>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</si>
  <si>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</si>
  <si>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</si>
  <si>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</si>
  <si>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</si>
  <si>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</si>
  <si>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</si>
  <si>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</si>
  <si>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Sovereigns</t>
  </si>
  <si>
    <t>Central banks exposure</t>
  </si>
  <si>
    <t>Trading book</t>
  </si>
  <si>
    <t>TOTAL ASSETS EXCLUDED FROM NUMERATOR AND DENOMINATOR</t>
  </si>
  <si>
    <t>TOTAL ASSETS</t>
  </si>
  <si>
    <t>r</t>
  </si>
  <si>
    <t>s</t>
  </si>
  <si>
    <t>t</t>
  </si>
  <si>
    <t>u</t>
  </si>
  <si>
    <t>v</t>
  </si>
  <si>
    <t>w</t>
  </si>
  <si>
    <t>x</t>
  </si>
  <si>
    <t>y</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</si>
  <si>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</si>
  <si>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</si>
  <si>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</si>
  <si>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</si>
  <si>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</si>
  <si>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</si>
  <si>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</si>
  <si>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</si>
  <si>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</si>
  <si>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</si>
  <si>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</si>
  <si>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</si>
  <si>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</si>
  <si>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</si>
  <si>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</si>
  <si>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</si>
  <si>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</si>
  <si>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</si>
  <si>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</si>
  <si>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</si>
  <si>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ESG Risk</t>
  </si>
  <si>
    <t>ESGA</t>
  </si>
  <si>
    <t>ESGB</t>
  </si>
  <si>
    <t>ESGC</t>
  </si>
  <si>
    <t>ESG1</t>
  </si>
  <si>
    <t>ESG2</t>
  </si>
  <si>
    <t>ESG4</t>
  </si>
  <si>
    <t>ESG5</t>
  </si>
  <si>
    <t>ESG6</t>
  </si>
  <si>
    <t>ESG7</t>
  </si>
  <si>
    <t>ESG8</t>
  </si>
  <si>
    <t>Qualitative information on environmental risk</t>
  </si>
  <si>
    <t>Qualitative information on social risk</t>
  </si>
  <si>
    <t>Qualitative information on governance risk</t>
  </si>
  <si>
    <t>Banking book - Indicators of potential climate change transition risk: Loans collateralised by immovable property</t>
  </si>
  <si>
    <t>Banking book - Indicators of potential climate change transition risk: Credit quality of exposures by sector, emissions and residual maturity</t>
  </si>
  <si>
    <t>Banking book - Indicators of potential climate change transition risk: Exposures to top-20 carbon-intensive firms</t>
  </si>
  <si>
    <t>Banking book - Indicators of potential climate change physical risk: Exposures subject to physical risk</t>
  </si>
  <si>
    <t>Summary of key performance indicators on the Taxonomy-aligned exposures</t>
  </si>
  <si>
    <t>Mitigating actions: Assets for the calculation of GAR</t>
  </si>
  <si>
    <t>GAR (%)</t>
  </si>
  <si>
    <t>XS1603891174</t>
  </si>
  <si>
    <t>XS2364754098</t>
  </si>
  <si>
    <t>IS0000033710</t>
  </si>
  <si>
    <t>XS2521227459</t>
  </si>
  <si>
    <t>XS2522075030</t>
  </si>
  <si>
    <t>XS2600258136</t>
  </si>
  <si>
    <t>XS2597686679</t>
  </si>
  <si>
    <t>XS2620752811</t>
  </si>
  <si>
    <t>IS0000035871</t>
  </si>
  <si>
    <t>Private placement</t>
  </si>
  <si>
    <t xml:space="preserve">English law, </t>
  </si>
  <si>
    <t>Senior Prefered</t>
  </si>
  <si>
    <t xml:space="preserve">Senior unsecured </t>
  </si>
  <si>
    <t>28/04/2017</t>
  </si>
  <si>
    <t>14/07/2021</t>
  </si>
  <si>
    <t>28/04/2027</t>
  </si>
  <si>
    <t>14/07/2025</t>
  </si>
  <si>
    <t>3 month NIBOR + 2,35%</t>
  </si>
  <si>
    <t>3 month STIBOR + 2,35%</t>
  </si>
  <si>
    <t>3 month NIBOR + 2,55%</t>
  </si>
  <si>
    <t>3 month STIBOR + 3,0%</t>
  </si>
  <si>
    <t>CPI-indexed Fixed 4,35%</t>
  </si>
  <si>
    <t>Fr</t>
  </si>
  <si>
    <t>https://wwwv2.arionbanki.is/library/skrar/Bankinn/Fjarfestatengsl/Adrar-langtimaskuldir/EMTN/Endanlegir-skilmalar---Final-terms/ARION%20PP%20Final%20Terms%20NOK%20250m%20Notes%20due%202027.pdf</t>
  </si>
  <si>
    <t>https://wwwv2.arionbanki.is/library/skrar/Bankinn/Fjarfestatengsl/Adrar-langtimaskuldir/EMTN/Endanlegir-skilmalar---Final-terms/Arion%20EUR300m%2014%20July%202025%20Final%20Terms%20-%20Copy%20(1).PDF</t>
  </si>
  <si>
    <t>https://wwwv2.arionbanki.is/library/skrar/Bankinn/Fjarfestatengsl/Adrar-langtimaskuldir/EMTN/Endanlegir-skilmalar---Final-terms/ARION%2026%201222GB%20Final%20Terms.pdf</t>
  </si>
  <si>
    <t>https://wwwv2.arionbanki.is/library/skrar/Bankinn/Fjarfestatengsl/Adrar-langtimaskuldir/EMTN/Endanlegir-skilmalar---Final-terms/Final%20Terms%20XS2521227459.pdf</t>
  </si>
  <si>
    <t>https://wwwv2.arionbanki.is/library/skrar/Bankinn/Fjarfestatengsl/Adrar-langtimaskuldir/EMTN/Endanlegir-skilmalar---Final-terms/XS2522075030.pdf</t>
  </si>
  <si>
    <t>https://wwwv2.arionbanki.is/library/skrar/Bankinn/Fjarfestatengsl/Adrar-langtimaskuldir/EMTN/Endanlegir-skilmalar---Final-terms/Final%20Terms%20NOK_signed-updated.pdf</t>
  </si>
  <si>
    <t>https://wwwv2.arionbanki.is/library/skrar/Bankinn/Fjarfestatengsl/Adrar-langtimaskuldir/EMTN/Endanlegir-skilmalar---Final-terms/Final%20terms_Signed%20(1).pdf</t>
  </si>
  <si>
    <t>https://wwwv2.arionbanki.is/library/skrar/Bankinn/Fjarfestatengsl/Adrar-langtimaskuldir/EMTN/Endanlegir-skilmalar---Final-terms/Arion%20Bank%202023%20Drawdown%20-%20Final%20Terms%20-%20executed.pdf</t>
  </si>
  <si>
    <t>https://wwwv2.arionbanki.is/library/skrar/Bankinn/Fjarfestatengsl/Adrar-langtimaskuldir/EMTN/Endanlegir-skilmalar---Final-terms/Final%20terms%20ARION%2028%201215%20(3).pdf</t>
  </si>
  <si>
    <t>Eligible liabilities</t>
  </si>
  <si>
    <t>Pillar 3 Risk Disclosures Report Sections 2.8 and 5.3</t>
  </si>
  <si>
    <t>Gross carrying amount (mISK)</t>
  </si>
  <si>
    <t>Total gross carrying amount amount (mISK)</t>
  </si>
  <si>
    <t>Accumulated impairment, accumulated negative changes in fair value due to credit risk and provisions (mISK)</t>
  </si>
  <si>
    <t>Total gross carrying amount (mISK)</t>
  </si>
  <si>
    <r>
      <t>Gross carrying amount (</t>
    </r>
    <r>
      <rPr>
        <b/>
        <sz val="9"/>
        <color theme="4" tint="0.249977111117893"/>
        <rFont val="Suisse intl"/>
      </rPr>
      <t>mISK</t>
    </r>
    <r>
      <rPr>
        <b/>
        <sz val="9"/>
        <color theme="8" tint="-0.499984740745262"/>
        <rFont val="Suisse intl"/>
      </rPr>
      <t>)</t>
    </r>
  </si>
  <si>
    <t>EU CRB: Additional disclosure related to the credit quality of assets</t>
  </si>
  <si>
    <t>EU CRA - General qualitative information about credit risk</t>
  </si>
  <si>
    <t>EU REM5 - Information on remuneration of staff whose professional activities have a material impact on institutions’ risk profile (identified staff)</t>
  </si>
  <si>
    <t>ESGA - Qualitative information on Environmental risk</t>
  </si>
  <si>
    <t>ESGC - Qualitative information on Governance risk</t>
  </si>
  <si>
    <t>ESG1: Banking book- Climate Change transition risk: Credit quality of exposures by sector, emissions and residual maturity</t>
  </si>
  <si>
    <t>ESG2: Banking book - Climate change transition risk: Loans collateralised by immovable property - Energy efficiency of the collateral</t>
  </si>
  <si>
    <t>ESG4: Banking book - Climate change transition risk: Exposures to top 20 carbon-intensive firms</t>
  </si>
  <si>
    <t>ESG5: Banking book - Climate change physical risk: Exposures subject to physical risk</t>
  </si>
  <si>
    <t>ESG6. Summary of GAR KPIs</t>
  </si>
  <si>
    <t>ESG7: Mitigating actions: Assets for the calculation of GAR</t>
  </si>
  <si>
    <t>ESG8 - GAR (%)</t>
  </si>
  <si>
    <t>Arion Bank's Additional Pillar 3 Risk Disclosures Q4 2024</t>
  </si>
  <si>
    <t>31 December 2024</t>
  </si>
  <si>
    <t>31 December 2024 [ISK m]</t>
  </si>
  <si>
    <t>Q4 2024</t>
  </si>
  <si>
    <t>Q3 2024</t>
  </si>
  <si>
    <t>Q2 2024</t>
  </si>
  <si>
    <t>Q1 2024</t>
  </si>
  <si>
    <t>31 December 2024  [ISK m]</t>
  </si>
  <si>
    <t>Reference / Discussion 2024</t>
  </si>
  <si>
    <t>31-Dec-2024</t>
  </si>
  <si>
    <t>30-Jun-2024</t>
  </si>
  <si>
    <t>A clear main driver in LCR is unsecured wholesale funding comprising about 71% of the 12-month outflow average for 31 December 2024. Thereof non-operational deposits are a large contributor, receiving high outflow weights. However, looking at the evolution and the 12-month average, unsecured funding is relatively stable.</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</si>
  <si>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143% as of 31 December 2024.</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</si>
  <si>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solely comprise of covered bonds. Level 2A assets hold around 4,3% of total HQLA for the period in question.</t>
  </si>
  <si>
    <t>CC1 1</t>
  </si>
  <si>
    <t>CC1 2</t>
  </si>
  <si>
    <t>CC1 3</t>
  </si>
  <si>
    <t>CC1 EU-5a</t>
  </si>
  <si>
    <t>CC1 8</t>
  </si>
  <si>
    <t>CC1 30</t>
  </si>
  <si>
    <t>CC1 34</t>
  </si>
  <si>
    <t>CC1 46</t>
  </si>
  <si>
    <t>CC1 55</t>
  </si>
  <si>
    <t>CC1 72</t>
  </si>
  <si>
    <t>CC1 73</t>
  </si>
  <si>
    <t>CC1 75</t>
  </si>
  <si>
    <t>CC1 30, CC1 46</t>
  </si>
  <si>
    <t>CC1 2, CC1 EU-5a</t>
  </si>
  <si>
    <t>CC1 EU-5a, CC1 27a</t>
  </si>
  <si>
    <t>ESG9</t>
  </si>
  <si>
    <t>Mitigating actions: BTAR</t>
  </si>
  <si>
    <t>ESG10</t>
  </si>
  <si>
    <t>Other climate change mitigating actions that are not covered in EU Taxonomy</t>
  </si>
  <si>
    <t>Environmental factors are considered in the Bank’s business planning process. By integrating sustainability into this process, it becomes an integral part of the Bank’s corporate strategy. The Bank faces risks related to environmental, social, and governance (ESG) factors, both directly through its operations and indirectly through the financial services it provides to clients. The Bank has committed to achieving net-zero emissions by 2040, in line with Iceland’s national targets. 
Relevant disclosures:
- 2024 Annual and Sustainability report
- Chapter 8 Pillar 3 Risk Disclosures Report</t>
  </si>
  <si>
    <t>The Bank has established an ESG credit rating as part of the Bank’s lending process. Additionally, an exclusion list has been prepared, which includes industries such as oil and gas. Sector-specific criteria have also been set. Furthermore, the Bank has performed an industry evaluation based on ESG factors. 
Relevant disclosures:
- 2024 Annual and Sustainability report
- Chapter 8 Pillar 3 Risk Disclosures Report
- Arion Bank's Exclusion List</t>
  </si>
  <si>
    <t>The Bank has set goals for responsible investments with the aim to promote positive impact on the Environment, social factors and governance. 
Relevant disclosures:
- 2024 Annual and Sustainability report
- Chapter 8 Pillar 3 Risk Disclosures Report</t>
  </si>
  <si>
    <t>The Bank has established a supplier code of conduct outlining its expectations for suppliers regarding environmental, social, and governance (ESG) matters.
Relevant disclosures:
- 2024 Annual and Sustainability report
- Chapter 8 Pillar 3 Risk Disclosures Report
- Supplier Code of Conduct</t>
  </si>
  <si>
    <t>Sustainability risk is part of the Bank’s enterprise risk management policy and is included in the risk appetite approved by the Board. The sustainability risk policy has been approved by the Board. Arion Bank’s environmental and climate policy includes goals such as achieving carbon neutrality by 2040. 
Relevant disclosures:
- Chapter 8 Pillar 3 Risk Disclosure Report</t>
  </si>
  <si>
    <t>The Bank adheres to the three-lines model, where business units are responsible for assessing and managing environmental, social, and governance (ESG) risks. Risk management oversees these risks and challenges the business units on the drivers and transmission channels of these risks.
Relevant disclosures:
- Chapter 8 Pillar 3 Risk Disclosure Report</t>
  </si>
  <si>
    <t>The Board is responsible for implementing the sustainability strategy and overseeing sustainability risks. The Sustainability Committee, chaired by the CEO, makes decisions and monitors all significant sustainability risk issues.
Relevant disclosures:
- Chapter 8 Pillar 3 Risk Disclosure Report</t>
  </si>
  <si>
    <t>Risk management is responsible for reporting on all relevant risk factors, including environmental risk. A sustainability risk report is reviewed quarterly by the Sustainability Committee, and the Board of Directors receives regular updates through existing reporting channels, such as the CRO letter and the ICAAP process.
Relevant disclosures:
- Chapter 8 pillar 3 Risk Disclosure Report</t>
  </si>
  <si>
    <t>The Bank has integrated Sustainability Key Performance Indicators as part of the remuneration performance framework. 
Relevant disclosures:
- Chapter 9 Pillar 3 Risk Disclosure Report</t>
  </si>
  <si>
    <t>Sustainability risk is a driver of other risk types, such as credit risk and market risk. It can materialize in the short term, the medium term and the long term. The Bank assesses both inside-out risks (negative impact from the Bank’s operations on people and/or the environment) and outside-in risks (negative materialization of ESG factors on the Bank through their counterparties or invested assets).
Relevant disclosures:
- Chapter 8 Pillar 3 Risk Disclosures Report</t>
  </si>
  <si>
    <t>The Bank follows the recommendations from the Task Force on Climate related Financial Disclosures (TCFD). Furthermore that Bank follows international best practices regarding climate risk, based on both the EBA and ECB. 
Relevant disclosures:
- Chapter 8 Pillar 3 Risk Disclosures Report</t>
  </si>
  <si>
    <t>The Bank assesses sustainability risk at the portfolio level as part of the sector reviews, focusing on ESG factors for both short and long term. Following the sector review a deep dive is performed on a client basis for sectors who are considered with higher sustainability risk. Financed emission is analysed according to the PCAF methdology and published annually, promoting transparency in progress on climate issues. Additionally the Bank has conducted ad-hoc climate stress tests for transitional risk. 
Relevant disclosures:
- Chapter 8 Pillar 3 Risk Disclosure Report</t>
  </si>
  <si>
    <t>The Bank has issued sustainability principles for Seafood, Arctic, Industry and Agruculture sector as well as an exclusion list. The Bank has has committed to following the methodology of the Science Based Targets initiative (SBTi) in setting scientific climate targets related to the Bank´s lending and investment activities. Additionally the Bank has signed up for mempership of the Net-Zero Banking alliance, a global coalition of banks under the auspices of the United Nations. 
Relevant disclosures:
- 2024 Annual and Sustainability report
- Chapter 8 Pillar 3 Risk Disclosure Report</t>
  </si>
  <si>
    <t>Tools to assess ESG is among others: Assessment of the Bank´s financed emission, ESG risk assessment in credit rating, heatmap sector analysis on ESG risk, climate stress test, customer transition risk assessment. 
Relevant disclosures:
- Chapter 8 Pillar 3 Risk Disclosure Report</t>
  </si>
  <si>
    <t>The primary focus is on credit risk and particularly transitional risk. At present, this has not impacted the credit rating of our clients. Climate risk is part of the annual capital adequacy assessment process (ICAAP) with a particular focus on credit risk and the viability of the business plan. 
Relevant disclosures:
- Chapter 8 Pillar 3 Risk Disclosure Report</t>
  </si>
  <si>
    <t>Data availability has been a challenge in Iceland and particularly in relation to assing physical risk. The Icelandic Meteorological Office is however launcing a Climate Atlas the Bank will use for physical risk assessment. The Bank collects information on financed emissions and taxonomy eligible and aligned activities through a third party vendor, Credit Info, which collects information  directly from companies.
Relevant disclosures:
- Chapter 8 Pillar 3 Risk Disclosure Report</t>
  </si>
  <si>
    <t>The Bank has issued an exlusion list that excludes high-emitting sectors like oil &amp; gas. Escalation and breaches follow an ad-hoc escalation process in relevant risk policies. 
Relevant disclosures:
- Chapter 8 Pillar 3 Risk Disclosure Report</t>
  </si>
  <si>
    <t>Sustainability risk is integrated into the Enterprise Risk Management framework and is evaluated alongside prudential risk categories. The Bank monitors the reputational impact on clients and assesses how sustainability risks can affect their operations.
Relevant disclosures:
- Chapter 8 Pillar 3 Risk Disclosure Report</t>
  </si>
  <si>
    <t>The Bank´s policy is to respect human rights and equality throughout its activities. The Bank gained an Equal pay certificate in 2015 and has maintained the certificate ever since.
Relevant disclosures:
- 2024 Annual and Sustainability report
- Chapter 8.4 Pillar 3 Risk Disclosures Report
- Human Resources Policy 
- Equality and Human Rights Policy</t>
  </si>
  <si>
    <t>See qualitative disclosures for environmental risk row b)</t>
  </si>
  <si>
    <t>Relevant disclosures:
- Human Resources Policy
- Equality and Human Rights Policy
- Suppliers Code of Conduct</t>
  </si>
  <si>
    <t>See qualitative disclosure for environmental risk row e) 
Relevant disclosures:
- Equality and Human Rights Policy</t>
  </si>
  <si>
    <t>See qualitative disclosures for environmental risk row g)</t>
  </si>
  <si>
    <t>See qualitative disclosures for environmental risk row h)</t>
  </si>
  <si>
    <t>See qualitative disclosures for environmental risk row i)</t>
  </si>
  <si>
    <t>See qualitative disclosures for environmental risk row k)</t>
  </si>
  <si>
    <t>The Bank assesses sustainability risk at the portfolio level as part of sector reviews, focusing on ESG factors for both short and long term. Social risk is part of the ESG credit assessment and is integral part of the loan making decision. 
Relevant disclosures:
- Chapter 8 Pillar 3 Risk Disclosures Report</t>
  </si>
  <si>
    <t>The Bank has set forth targets regarding social factors which include maintaining an equal pay certifice and seeking to ensure that international human rights are respected and that equality is observed throughout the Bank’s value chain, including purchasing and corporate lending.
Relevant disclosures:
- 2024 Annual and Sustainability report
- Chapter 8.4 Pillar 3 Risk Disclosures Report
- Human Resources Policy 
- Equality and Human Rights Policy
- Exclusion list</t>
  </si>
  <si>
    <t>Tools to assess Social risk is among others: ESG risk assessment in credit rating, heatmap sector analysis on ESG risk. 
Relevant disclosures:
- Chapter 8 Pillar 3 Risk Disclosures Report</t>
  </si>
  <si>
    <t>The Bank has issued an exlusion list that excludes violations of human rights. Escalation and breaches follow an ad-hoc escalation process in relevant risk policies. 
Relevant disclosures:
- Chapter 8 Pillar 3 Risk Disclosure Report
- Exclusion list</t>
  </si>
  <si>
    <t>See qualitative disclosures for environmental risk row r)</t>
  </si>
  <si>
    <t>See qualitative disclosures for environmental risk row a)</t>
  </si>
  <si>
    <t>Relevant disclosures:
- Chapter 2 and chapter 8 Pillar 3 Risk Disclosures Report</t>
  </si>
  <si>
    <t>The Bank assesses governance risk as part the credit risk assessment, that includes an assessment on main risk drivers of governance risk.
Relevant disclosures:
- Chapter 8 Pillar 3 Risk Disclosures Report</t>
  </si>
  <si>
    <t>The Bank assesses governance risk as part the credit risk assessment, that includes an assessment on main risk drivers of governance risk. 
Relevant disclosures:
- Chapter 2 and chapter 8 Pillar 3 Risk Disclosures Report</t>
  </si>
  <si>
    <t>Note:
In order to meet the requirements for a mortgage to be considered environmentally sustainable, information needs to be available on the energy efficiency of the housing subject to the loan. In Iceland the building regulations did not implement EPC labelling, and therefore there is no requirement for energy efficiency information of houseing to be available, unlike in many areas of Europe. Since this data is not available, it is not possible to determine whether loans to homes with a mortgage in property are considered environmentally sustainable according to the definitions of the EU Taxonomy. Further information can be found in the 2024 Consolidated FInancial Statements.</t>
  </si>
  <si>
    <t>ESG3: Banking book - Climate change transition risk: Alignment metrics</t>
  </si>
  <si>
    <t>Sector</t>
  </si>
  <si>
    <t>NACE Sectors (a minima)</t>
  </si>
  <si>
    <t>Portfolio gross carrying amount (Mn EUR)</t>
  </si>
  <si>
    <t>Alignment metric**</t>
  </si>
  <si>
    <t>Year of reference</t>
  </si>
  <si>
    <t>Distance to IEA NZE2050 in % ***</t>
  </si>
  <si>
    <t>Target (year of reference + 3 years)</t>
  </si>
  <si>
    <t>Power</t>
  </si>
  <si>
    <t xml:space="preserve">Fossil fuel combustion </t>
  </si>
  <si>
    <t>Automotive</t>
  </si>
  <si>
    <t>Aviation</t>
  </si>
  <si>
    <t xml:space="preserve">Maritime transport </t>
  </si>
  <si>
    <t>Cement, clinker and lime production</t>
  </si>
  <si>
    <t xml:space="preserve">Iron and steel, coke, and metal ore production </t>
  </si>
  <si>
    <t>Chemicals</t>
  </si>
  <si>
    <t>Note:
Arion Bank has pledged to follow the methodology of the Science Based Targets initiative (SBTi) when setting emission reduction targets. The Bank is currently working towards getting SBTi to validate its science based climate targets by 2025 year end. Further information can be found in the 2024 Annual and Sustainability Report.</t>
  </si>
  <si>
    <t>ESG3</t>
  </si>
  <si>
    <t>Banking book - Climate change transition risk: Alignment metrics</t>
  </si>
  <si>
    <t>Note:
As of 31 December 2024, Arion had no exposures to the top 20 companies listed as Carbon Majors from Climate Accountability Institute (source published in 2020).</t>
  </si>
  <si>
    <t>Note:		
The Bank is currently working on it methodology for identifying physical risks. The Bank aims to utilise the Meteorological Offices new Climate Atlas which has yet to be made public. The Atlas is a product of a steering group appointeed by the Minister of Environment, Energy and Climate and is based on the IPCC scenarios. The Atlas, which is expected to be published early 2025, would be the main datasource for the Bank in assessing its exposure to physical risk ensuring that a common methodology could be applied nationwide.</t>
  </si>
  <si>
    <t>Note: 
Templates 6-8 include GARs (green asset ratios) based on turnover alignment only. For complete information on EU taxonomy reporting (based on turnover and capex alignment) see the 2024 Consolidated Financial Statement.</t>
  </si>
  <si>
    <t xml:space="preserve">Other assets excluded from both the numerator and denominator for GAR calculation </t>
  </si>
  <si>
    <t>Note:
The template includes GARs (green asset ratios) based on turnover alignment only. For complete information on EU taxonomy reporting see the 2024 Consolidated Financial Statement.</t>
  </si>
  <si>
    <t>ESG9 - Mitigating actions: BTAR</t>
  </si>
  <si>
    <t>Template 9.1 - Mitigating actions: Assets for the calculation of BTAR</t>
  </si>
  <si>
    <t xml:space="preserve">Total gross carrying amount (mISK) </t>
  </si>
  <si>
    <t>Total GAR Assets</t>
  </si>
  <si>
    <t>Assets excluded from the numerator for GAR calculation (covered in the denominator) but included in the numerator and denominator of the BTAR</t>
  </si>
  <si>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</si>
  <si>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</si>
  <si>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</si>
  <si>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</si>
  <si>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</si>
  <si>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</si>
  <si>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</si>
  <si>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</si>
  <si>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</si>
  <si>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</si>
  <si>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</si>
  <si>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</si>
  <si>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</si>
  <si>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</si>
  <si>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</si>
  <si>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Note:
Information in the template relies on optional ESG disclosure from relevant corporations. Due to lack of data this template is empty as alignment cannot be determined.</t>
  </si>
  <si>
    <t>ESG10 -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</si>
  <si>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</si>
  <si>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</si>
  <si>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</si>
  <si>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</si>
  <si>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</si>
  <si>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</si>
  <si>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Of which building renovation loans</t>
  </si>
  <si>
    <t>Other counterparties</t>
  </si>
  <si>
    <t>Loans (e.g. green, sustainable, sustainability-linked under standards other than the EU standards)</t>
  </si>
  <si>
    <t>Sustainable loans issued to non-financial institutions include green loans related to sustainable marine value chains and marine ecosystem management, sustinable forestry and agriculture, renewable energy, clean transportaion, green buildings, energy efficiency, sustainable waste and wastewater managment, and social loans related to education, healthcare and employment generation and alleviate unemployment.</t>
  </si>
  <si>
    <t>Sustainable loans issued to households include green loans related to green buildings and clean transportation and social loans related to affordable housing.</t>
  </si>
  <si>
    <t>Note:
The objective of template 10 is to address exposures not covered by EU regulations, which still support counterparties in the transition and adaption procesess for climate change mitigation objectives. Exposures in scope for the GAR calculations, i.e. aligned exposures should be excluded here. Since no aligned exposures are also included in the Bank's Sustainable Financing Framework, no exclusions have been made from the template, therefore the reported GCA includes all loans funded by the Sustainable Financing Framework. The Bank's Sustainability Financing Framework was published in August 2024 and applies to the Bank's financing, deposits and loans which are classed as environmentally and/or socially sustainable. The new framework replaces the Bank's Green Financing Framework published in 2021 which has been integral to the Bank's green lending programme and green bond issues. New features of the Sustainability Financing Framework include social categories which define projects having a positive impact on society. Added importance is also given to the ciruclar economy, and the classification of green projects has also been refinded. Under this framework the Bank can issue Sustainable Financing instruments including, but not limited to, covered bonds, bonds, loans, commercial paper, repurchase aggrements and deposits. The use of proceeds from these instruments is restricted to the financing of eligible assets as defined in the Framework. Eligible assets are divided into several eligible categories with inclusion and exclusion criteria. The Framework details the processes for identifying eligible assets, for reporting on the use of the framework and for external review. For further information refer to the Framework itself and the Bank's 2024 Consolidated financial statements.</t>
  </si>
  <si>
    <t>Pillar 3 Risk Disclosures Report Chapter 1</t>
  </si>
  <si>
    <t>Note:
Data on financed emissions (columns i, j) have the reference data 31.12.2023. The corresponding gross carrying amounts, used to calculate the percentage of the portfolio derived from company-specific reporting (column k), also align with the same reference date, 31.12.2023. All other figures reported are 31.12.2024. Since only a small proportion of companies have disclosed information on environmentally sustainable activites and a small proportion of them have taken loans with the Bank, it is not considered adviseable to disclose a breadkdown by sector in column b. It is the Bank's view that such a breakdown is inappropriate as such disclosure could indicate the total credit exposure to individual entities. The Bank will review this disclosure if the number of entities that have disclosed their environmentally sustainable activities increases. Further information can be found in the 2024 Consolidated Financial Statements.</t>
  </si>
  <si>
    <t>(sum of 1 to 4)</t>
  </si>
  <si>
    <t>Pillar 3 Risk Disclosures Report Chapter 2
Corporate Governance Statement for the year 2024</t>
  </si>
  <si>
    <t>Pillar 3 Risk Disclosures Report Section 3.3</t>
  </si>
  <si>
    <t>Pillar 3 Risk Disclosures Report Section 3.5</t>
  </si>
  <si>
    <t>Pillar 3 Risk Disclosures Report Sections 4.6</t>
  </si>
  <si>
    <t>Pillar 3 Risk Disclosures Report Section 4.6</t>
  </si>
  <si>
    <t>Fitch, Moody's, S&amp;P. No changes during the disclosure period.</t>
  </si>
  <si>
    <t>The Bank does not use credit derivatives.</t>
  </si>
  <si>
    <t>Pillar 3 Risk Disclosures Report Section 5.1 and 5.2</t>
  </si>
  <si>
    <t>Pillar 3 Risk Disclosures Report Sections 5.1, 5.2, and 5.3</t>
  </si>
  <si>
    <t>XS2901847207</t>
  </si>
  <si>
    <t>XS2942377123</t>
  </si>
  <si>
    <t>225.000.000 SEK</t>
  </si>
  <si>
    <t>24 March 2030, 100% of nominal amount</t>
  </si>
  <si>
    <t>20 November 2029, 100% of nominal amount</t>
  </si>
  <si>
    <t>20 November 2029, and on each interest paymant date thereafter</t>
  </si>
  <si>
    <t>8.125% semi annually</t>
  </si>
  <si>
    <t>3 month STIBOR + 2.65%</t>
  </si>
  <si>
    <t>https://www.arionbanki.is/library/skrar/Bankinn/Fjarfestatengsl/Adrar-langtimaskuldir/EMTN/Endanlegir-skilmalar---Final-terms/Arion%20Bank%20EMTN%20-%20Final%20Terms%20-%20SEK%20225m%20FRN%20T2%20Notes%20due%202034.pdf</t>
  </si>
  <si>
    <t>XS2915465012</t>
  </si>
  <si>
    <t>XS2915465442</t>
  </si>
  <si>
    <t>XS2817920080</t>
  </si>
  <si>
    <t>99,93%</t>
  </si>
  <si>
    <t>08.10.2024</t>
  </si>
  <si>
    <t>21/11/2028</t>
  </si>
  <si>
    <t>3 month STIBOR + 1,2%</t>
  </si>
  <si>
    <t>3 month NIBOR + 1,2%</t>
  </si>
  <si>
    <t>https://www.arionbanki.is/library/skrar/Bankinn/Fjarfestatengsl/Adrar-langtimaskuldir/EMTN/Endanlegir-skilmalar---Final-terms/Arion%20Final%20Terms%20-%20XS2915465012%20-%20Series%2040.pdf</t>
  </si>
  <si>
    <t>https://www.arionbanki.is/library/skrar/Bankinn/Fjarfestatengsl/Adrar-langtimaskuldir/EMTN/Endanlegir-skilmalar---Final-terms/Arion%20Final%20Terms%20-%20XS2915465442%20-%20Series%2041.pdf</t>
  </si>
  <si>
    <t>https://www.arionbanki.is/library/skrar/Bankinn/Fjarfestatengsl/Adrar-langtimaskuldir/EMTN/Endanlegir-skilmalar---Final-terms/Arion%20Bank%20-%20Final%20Terms%20-%20Execution%20version%20-%20Copy%20(1).pdf</t>
  </si>
  <si>
    <t>Pillar 3 Risk Disclosures Report (page 4)</t>
  </si>
  <si>
    <t>Pillar 3 Risk Disclosures Report Sections 2.4, 2.8, 5.3, 6.3, 7.2</t>
  </si>
  <si>
    <t xml:space="preserve">Pillar 3 Risk Disclosures Report Chapter 2 and Sections 4.2, 4.3, 4.6, 5.2, 6.2
</t>
  </si>
  <si>
    <t>Pillar 3 Risk Disclosures Report Sections 3.2, 3.3</t>
  </si>
  <si>
    <t>Note 12 to the Consolidated Financial Statements 2024</t>
  </si>
  <si>
    <t>Quantitative information on variable remuneration will be disclosed in late March/early April 2025.
The criterion used for the Bank’s remuneration system to determine whether incentive payments will be paid in 2024, in part or in full, is whether the Bank’s return on equity (ROE) in 2023 is higher than the weighted average ROE of the Bank’s main competitors: Íslandsbanki, Landsbankinn, and Kvika. A decision on potential payout of variable remuneration will therefore not be taken until the required information is available. See Chapter 9 of the Pillar 3 Additional Risk Disclosures Report for a detailed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</si>
</sst>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0%"/>
    <numFmt numFmtId="165" formatCode="\ #,##0_ ;\ \-#,##0_ ;\ &quot;-&quot;_ ;_ @_ "/>
    <numFmt numFmtId="166" formatCode="_ * #,##0_ ;_ * \-#,##0_ ;_ * &quot;-&quot;??_ ;_ @_ "/>
    <numFmt numFmtId="167" formatCode="###0;###0"/>
    <numFmt numFmtId="168" formatCode="[$-409]d\-mmm\-yyyy;@"/>
    <numFmt numFmtId="169" formatCode="#,##0\ ;\(#,##0\);&quot;-&quot;\ "/>
    <numFmt numFmtId="170" formatCode="0.0"/>
    <numFmt numFmtId="171" formatCode="#,##0\ [$ISK];\-#,##0\ [$ISK]"/>
    <numFmt numFmtId="172" formatCode="[$NOK]\ #,##0"/>
    <numFmt numFmtId="173" formatCode="[$EUR]\ #,##0"/>
    <numFmt numFmtId="174" formatCode="#,##0\ [$SEK]"/>
    <numFmt numFmtId="175" formatCode="0.000%"/>
    <numFmt numFmtId="176" formatCode="0.0000"/>
    <numFmt numFmtId="177" formatCode="0.000"/>
  </numFmts>
  <fonts count="135">
    <font>
      <sz val="11"/>
      <color rgb="FF000000"/>
      <name val="Calibri"/>
      <family val="2"/>
    </font>
    <font>
      <sz val="10"/>
      <color theme="1"/>
      <name val="Calibri"/>
      <family val="2"/>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rgb="FF9C5700"/>
      <name val="Suisse intl condensed"/>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sz val="9"/>
      <color rgb="FF000000"/>
      <name val="Calibri"/>
      <family val="2"/>
    </font>
    <font>
      <u/>
      <sz val="11"/>
      <color theme="10"/>
      <name val="Suisse intl condensed"/>
      <family val="2"/>
      <scheme val="minor"/>
    </font>
    <font>
      <sz val="10"/>
      <color theme="1"/>
      <name val="Suisse intl condensed"/>
      <family val="2"/>
      <scheme val="minor"/>
    </font>
    <font>
      <b/>
      <sz val="10"/>
      <name val="Suisse intl condensed"/>
      <family val="2"/>
      <scheme val="minor"/>
    </font>
    <font>
      <sz val="10"/>
      <name val="Suisse intl condensed"/>
      <family val="2"/>
      <scheme val="minor"/>
    </font>
    <font>
      <b/>
      <sz val="10"/>
      <color theme="1"/>
      <name val="Suisse intl condensed"/>
      <family val="2"/>
      <scheme val="minor"/>
    </font>
    <font>
      <sz val="9"/>
      <color theme="1"/>
      <name val="Suisse intl condensed"/>
      <family val="2"/>
      <scheme val="minor"/>
    </font>
    <font>
      <sz val="10"/>
      <color rgb="FF000000"/>
      <name val="Suisse intl condensed"/>
      <family val="2"/>
      <scheme val="minor"/>
    </font>
    <font>
      <sz val="10"/>
      <color rgb="FFFF0000"/>
      <name val="Suisse intl condensed"/>
      <family val="2"/>
      <scheme val="minor"/>
    </font>
    <font>
      <sz val="8"/>
      <color theme="1"/>
      <name val="Suisse intl condensed"/>
      <family val="2"/>
      <scheme val="minor"/>
    </font>
    <font>
      <sz val="10"/>
      <name val="Arial"/>
      <family val="2"/>
    </font>
    <font>
      <strike/>
      <sz val="9"/>
      <color rgb="FFFF0000"/>
      <name val="Suisse intl condensed"/>
      <family val="2"/>
      <scheme val="minor"/>
    </font>
    <font>
      <sz val="9"/>
      <color rgb="FFFF0000"/>
      <name val="Suisse intl condensed"/>
      <family val="2"/>
      <scheme val="minor"/>
    </font>
    <font>
      <b/>
      <sz val="9"/>
      <color theme="0" tint="-0.249977111117893"/>
      <name val="Suisse intl condensed"/>
      <family val="2"/>
      <scheme val="minor"/>
    </font>
    <font>
      <i/>
      <sz val="10"/>
      <color theme="1"/>
      <name val="Suisse intl condensed"/>
      <family val="2"/>
      <scheme val="minor"/>
    </font>
    <font>
      <b/>
      <sz val="8"/>
      <color theme="1"/>
      <name val="Suisse intl condensed"/>
      <family val="2"/>
      <scheme val="minor"/>
    </font>
    <font>
      <sz val="11"/>
      <color rgb="FF1F497D"/>
      <name val="Suisse intl condensed"/>
      <family val="2"/>
      <scheme val="minor"/>
    </font>
    <font>
      <b/>
      <sz val="10"/>
      <color theme="0"/>
      <name val="Suisse intl condensed"/>
      <family val="2"/>
      <scheme val="minor"/>
    </font>
    <font>
      <i/>
      <strike/>
      <sz val="11"/>
      <color rgb="FFFF0000"/>
      <name val="Suisse intl condensed"/>
      <family val="2"/>
      <scheme val="minor"/>
    </font>
    <font>
      <sz val="8.5"/>
      <name val="Suisse intl condensed"/>
      <family val="2"/>
      <scheme val="minor"/>
    </font>
    <font>
      <sz val="7"/>
      <color theme="1"/>
      <name val="Suisse intl condensed"/>
      <family val="2"/>
      <scheme val="minor"/>
    </font>
    <font>
      <b/>
      <sz val="12"/>
      <name val="Arial"/>
      <family val="2"/>
    </font>
    <font>
      <b/>
      <sz val="9"/>
      <color theme="1"/>
      <name val="Suisse intl condensed"/>
      <family val="2"/>
      <scheme val="minor"/>
    </font>
    <font>
      <b/>
      <sz val="11"/>
      <color theme="1"/>
      <name val="Suisse intl condensed"/>
      <family val="2"/>
      <scheme val="minor"/>
    </font>
    <font>
      <b/>
      <sz val="10"/>
      <color rgb="FF005FAC"/>
      <name val="Suisse intl condensed"/>
      <family val="2"/>
      <scheme val="minor"/>
    </font>
    <font>
      <sz val="12"/>
      <color theme="1"/>
      <name val="Suisse intl condensed"/>
      <family val="2"/>
      <scheme val="minor"/>
    </font>
    <font>
      <sz val="7.5"/>
      <color theme="1"/>
      <name val="Suisse intl condensed"/>
      <family val="2"/>
      <scheme val="minor"/>
    </font>
    <font>
      <sz val="7.5"/>
      <color theme="1"/>
      <name val="Segoe UI"/>
      <family val="2"/>
    </font>
    <font>
      <b/>
      <sz val="15"/>
      <color theme="8" tint="-0.499984740745262"/>
      <name val="Suisse intl condensed"/>
      <family val="2"/>
      <scheme val="minor"/>
    </font>
    <font>
      <b/>
      <sz val="15"/>
      <color theme="8" tint="-0.499984740745262"/>
      <name val="Suisse intl"/>
      <scheme val="major"/>
    </font>
    <font>
      <b/>
      <sz val="11"/>
      <color theme="8" tint="-0.499984740745262"/>
      <name val="Suisse intl"/>
      <scheme val="major"/>
    </font>
    <font>
      <b/>
      <sz val="11"/>
      <color theme="4" tint="0.249977111117893"/>
      <name val="Calibri"/>
      <family val="2"/>
    </font>
    <font>
      <u/>
      <sz val="9"/>
      <color theme="8" tint="-0.249977111117893"/>
      <name val="Suisse intl condensed"/>
      <scheme val="minor"/>
    </font>
    <font>
      <sz val="9"/>
      <color rgb="FF000000"/>
      <name val="Suisse intl"/>
      <scheme val="major"/>
    </font>
    <font>
      <sz val="10"/>
      <color rgb="FF000000"/>
      <name val="Suisse intl"/>
      <scheme val="major"/>
    </font>
    <font>
      <b/>
      <sz val="9"/>
      <name val="Suisse intl condensed"/>
      <family val="2"/>
      <scheme val="minor"/>
    </font>
    <font>
      <sz val="9"/>
      <name val="Suisse intl condensed"/>
      <family val="2"/>
      <scheme val="minor"/>
    </font>
    <font>
      <b/>
      <sz val="9"/>
      <color theme="0"/>
      <name val="Suisse intl condensed"/>
      <family val="2"/>
      <scheme val="minor"/>
    </font>
    <font>
      <b/>
      <sz val="9"/>
      <color rgb="FFE9E9E9"/>
      <name val="Suisse intl condensed"/>
      <family val="2"/>
      <scheme val="minor"/>
    </font>
    <font>
      <b/>
      <sz val="10"/>
      <color theme="8" tint="-0.499984740745262"/>
      <name val="Suisse intl condensed"/>
      <family val="2"/>
      <scheme val="minor"/>
    </font>
    <font>
      <b/>
      <sz val="9"/>
      <color theme="8" tint="-0.499984740745262"/>
      <name val="Suisse intl condensed"/>
      <family val="2"/>
      <scheme val="minor"/>
    </font>
    <font>
      <sz val="9"/>
      <color theme="8" tint="-0.499984740745262"/>
      <name val="Suisse intl condensed"/>
      <family val="2"/>
      <scheme val="minor"/>
    </font>
    <font>
      <sz val="10"/>
      <color theme="8" tint="-0.499984740745262"/>
      <name val="Suisse intl condensed"/>
      <family val="2"/>
      <scheme val="minor"/>
    </font>
    <font>
      <b/>
      <sz val="9"/>
      <color theme="8" tint="-0.499984740745262"/>
      <name val="Suisse intl condensed"/>
      <scheme val="minor"/>
    </font>
    <font>
      <sz val="9"/>
      <color theme="8" tint="-0.499984740745262"/>
      <name val="Suisse intl condensed"/>
      <scheme val="minor"/>
    </font>
    <font>
      <b/>
      <sz val="10"/>
      <color theme="1"/>
      <name val="Suisse intl condensed"/>
      <scheme val="minor"/>
    </font>
    <font>
      <b/>
      <sz val="9"/>
      <color theme="1"/>
      <name val="Suisse intl condensed"/>
      <scheme val="minor"/>
    </font>
    <font>
      <sz val="9"/>
      <color theme="1"/>
      <name val="Suisse intl condensed"/>
      <scheme val="minor"/>
    </font>
    <font>
      <b/>
      <sz val="9"/>
      <color rgb="FFE9E9E9"/>
      <name val="Suisse intl condensed"/>
      <scheme val="minor"/>
    </font>
    <font>
      <i/>
      <sz val="9"/>
      <color theme="1"/>
      <name val="Suisse intl condensed"/>
      <family val="2"/>
      <scheme val="minor"/>
    </font>
    <font>
      <sz val="9"/>
      <color rgb="FF000000"/>
      <name val="Suisse intl condensed"/>
      <scheme val="minor"/>
    </font>
    <font>
      <b/>
      <sz val="9"/>
      <color theme="0"/>
      <name val="Suisse intl condensed"/>
      <scheme val="minor"/>
    </font>
    <font>
      <i/>
      <sz val="9"/>
      <color rgb="FF000000"/>
      <name val="Suisse intl condensed"/>
      <scheme val="minor"/>
    </font>
    <font>
      <i/>
      <sz val="9"/>
      <color theme="1"/>
      <name val="Suisse intl condensed"/>
      <scheme val="minor"/>
    </font>
    <font>
      <sz val="9"/>
      <name val="Suisse intl condensed"/>
      <scheme val="minor"/>
    </font>
    <font>
      <i/>
      <sz val="9"/>
      <name val="Suisse intl condensed"/>
      <scheme val="minor"/>
    </font>
    <font>
      <b/>
      <sz val="9"/>
      <name val="Suisse intl condensed"/>
      <scheme val="minor"/>
    </font>
    <font>
      <b/>
      <i/>
      <sz val="9"/>
      <color rgb="FF000000"/>
      <name val="Suisse intl condensed"/>
      <scheme val="minor"/>
    </font>
    <font>
      <b/>
      <i/>
      <sz val="9"/>
      <color theme="1"/>
      <name val="Suisse intl condensed"/>
      <scheme val="minor"/>
    </font>
    <font>
      <b/>
      <sz val="9"/>
      <color rgb="FF000000"/>
      <name val="Suisse intl condensed"/>
      <scheme val="minor"/>
    </font>
    <font>
      <sz val="9"/>
      <color theme="0" tint="-0.249977111117893"/>
      <name val="Suisse intl condensed"/>
      <family val="2"/>
      <scheme val="minor"/>
    </font>
    <font>
      <sz val="9"/>
      <color theme="0" tint="-0.249977111117893"/>
      <name val="Suisse intl condensed"/>
      <scheme val="minor"/>
    </font>
    <font>
      <b/>
      <sz val="9"/>
      <color rgb="FF0B45E6"/>
      <name val="Suisse intl condensed"/>
      <scheme val="minor"/>
    </font>
    <font>
      <i/>
      <sz val="9"/>
      <color theme="9" tint="-0.249977111117893"/>
      <name val="Suisse intl condensed"/>
      <scheme val="minor"/>
    </font>
    <font>
      <b/>
      <sz val="14"/>
      <color rgb="FFFF0000"/>
      <name val="Suisse intl condensed"/>
      <family val="2"/>
      <scheme val="minor"/>
    </font>
    <font>
      <sz val="8"/>
      <name val="Arial"/>
      <family val="2"/>
    </font>
    <font>
      <b/>
      <sz val="10"/>
      <color theme="1"/>
      <name val="Suisse intl"/>
      <scheme val="major"/>
    </font>
    <font>
      <b/>
      <sz val="9"/>
      <color rgb="FF0B45E6"/>
      <name val="Suisse intl condensed"/>
      <family val="2"/>
      <scheme val="minor"/>
    </font>
    <font>
      <sz val="10"/>
      <color theme="1"/>
      <name val="Suisse intl condensed"/>
      <scheme val="minor"/>
    </font>
    <font>
      <b/>
      <sz val="10"/>
      <color theme="0"/>
      <name val="Suisse intl condensed"/>
      <scheme val="minor"/>
    </font>
    <font>
      <sz val="9"/>
      <color rgb="FF0B45E6"/>
      <name val="Suisse intl condensed"/>
      <scheme val="minor"/>
    </font>
    <font>
      <b/>
      <sz val="10"/>
      <color theme="8" tint="-0.499984740745262"/>
      <name val="Calibri"/>
      <family val="2"/>
    </font>
    <font>
      <sz val="10"/>
      <color theme="1"/>
      <name val="Suisse intl"/>
      <scheme val="major"/>
    </font>
    <font>
      <sz val="10"/>
      <color rgb="FF000000"/>
      <name val="Suisse intl condensed"/>
      <scheme val="minor"/>
    </font>
    <font>
      <b/>
      <sz val="9"/>
      <color theme="0" tint="-0.249977111117893"/>
      <name val="Suisse intl condensed"/>
      <scheme val="minor"/>
    </font>
    <font>
      <u/>
      <sz val="9"/>
      <color rgb="FF0563C1"/>
      <name val="Suisse intl condensed"/>
      <scheme val="minor"/>
    </font>
    <font>
      <u/>
      <sz val="9"/>
      <color theme="8" tint="-0.499984740745262"/>
      <name val="Suisse intl condensed"/>
      <scheme val="minor"/>
    </font>
    <font>
      <sz val="11"/>
      <color rgb="FF000000"/>
      <name val="Suisse intl"/>
      <scheme val="major"/>
    </font>
    <font>
      <sz val="11"/>
      <color rgb="FF000000"/>
      <name val="Suisse intl condensed"/>
      <scheme val="minor"/>
    </font>
    <font>
      <b/>
      <sz val="9"/>
      <color rgb="FFFFFFFF"/>
      <name val="Suisse intl condensed"/>
      <scheme val="minor"/>
    </font>
    <font>
      <sz val="9"/>
      <name val="Arial"/>
      <family val="2"/>
    </font>
    <font>
      <sz val="9"/>
      <color rgb="FF000000"/>
      <name val="Arial"/>
      <family val="2"/>
    </font>
    <font>
      <b/>
      <sz val="9"/>
      <color theme="0"/>
      <name val="Arial"/>
      <family val="2"/>
    </font>
    <font>
      <b/>
      <sz val="10"/>
      <name val="Suisse intl"/>
      <scheme val="major"/>
    </font>
    <font>
      <b/>
      <sz val="9"/>
      <name val="Verdana"/>
      <family val="2"/>
    </font>
    <font>
      <sz val="9"/>
      <name val="Verdana"/>
      <family val="2"/>
    </font>
    <font>
      <b/>
      <sz val="9"/>
      <color theme="8" tint="-0.499984740745262"/>
      <name val="Suisse intl"/>
      <scheme val="major"/>
    </font>
    <font>
      <b/>
      <sz val="11"/>
      <color rgb="FFFF0000"/>
      <name val="Calibri"/>
      <family val="2"/>
    </font>
    <font>
      <i/>
      <sz val="9"/>
      <name val="Verdana"/>
      <family val="2"/>
    </font>
    <font>
      <sz val="9"/>
      <color rgb="FF000000"/>
      <name val="Calibri"/>
      <family val="2"/>
    </font>
    <font>
      <b/>
      <sz val="9"/>
      <color rgb="FF000000"/>
      <name val="Calibri"/>
      <family val="2"/>
    </font>
    <font>
      <sz val="9"/>
      <color rgb="FF000000"/>
      <name val="Suisse intl condensed"/>
      <family val="2"/>
    </font>
    <font>
      <b/>
      <sz val="9"/>
      <color theme="1"/>
      <name val="Suisse intl"/>
    </font>
    <font>
      <sz val="9"/>
      <name val="Suisse intl"/>
    </font>
    <font>
      <sz val="9"/>
      <color rgb="FF000000"/>
      <name val="Suisse intl"/>
    </font>
    <font>
      <sz val="9"/>
      <color theme="1"/>
      <name val="Suisse intl"/>
    </font>
    <font>
      <b/>
      <sz val="9"/>
      <color rgb="FF2E5776"/>
      <name val="Suisse intl"/>
    </font>
    <font>
      <sz val="11"/>
      <name val="Suisse intl condensed"/>
      <family val="2"/>
      <scheme val="minor"/>
    </font>
    <font>
      <b/>
      <sz val="9"/>
      <name val="Suisse intl"/>
    </font>
    <font>
      <sz val="10"/>
      <color rgb="FF9C5700"/>
      <name val="Calibri"/>
      <family val="2"/>
    </font>
    <font>
      <b/>
      <sz val="9"/>
      <color theme="8" tint="-0.499984740745262"/>
      <name val="Suisse intl"/>
    </font>
    <font>
      <sz val="9"/>
      <color rgb="FFFF0000"/>
      <name val="Suisse intl"/>
    </font>
    <font>
      <u/>
      <sz val="9"/>
      <color theme="1"/>
      <name val="Suisse intl"/>
    </font>
    <font>
      <b/>
      <u/>
      <sz val="9"/>
      <name val="Suisse intl"/>
    </font>
    <font>
      <b/>
      <sz val="9"/>
      <color theme="4" tint="0.249977111117893"/>
      <name val="Suisse intl"/>
    </font>
    <font>
      <b/>
      <sz val="10"/>
      <color theme="1"/>
      <name val="Suisse intl"/>
    </font>
    <font>
      <b/>
      <sz val="10"/>
      <name val="Suisse intl"/>
    </font>
    <font>
      <i/>
      <sz val="9"/>
      <name val="Suisse intl"/>
    </font>
    <font>
      <b/>
      <u/>
      <sz val="11"/>
      <color rgb="FF000000"/>
      <name val="Calibri"/>
      <family val="2"/>
    </font>
    <font>
      <i/>
      <sz val="9"/>
      <name val="Suisse intl"/>
      <scheme val="major"/>
    </font>
    <font>
      <i/>
      <sz val="9"/>
      <color theme="1"/>
      <name val="Suisse intl"/>
    </font>
    <font>
      <b/>
      <sz val="9"/>
      <color rgb="FF000000"/>
      <name val="Suisse intl"/>
      <scheme val="major"/>
    </font>
    <font>
      <sz val="9"/>
      <name val="Suisse intl"/>
      <scheme val="major"/>
    </font>
    <font>
      <b/>
      <sz val="11"/>
      <color rgb="FF000000"/>
      <name val="Calibri"/>
      <family val="2"/>
    </font>
    <font>
      <sz val="11"/>
      <name val="Calibri"/>
      <family val="2"/>
    </font>
    <font>
      <i/>
      <sz val="9"/>
      <color rgb="FF000000"/>
      <name val="Suisse intl"/>
      <scheme val="major"/>
    </font>
    <font>
      <b/>
      <sz val="11"/>
      <name val="Calibri"/>
      <family val="2"/>
    </font>
  </fonts>
  <fills count="22">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79998168889431442"/>
        <bgColor rgb="FFD3D3D3"/>
      </patternFill>
    </fill>
    <fill>
      <patternFill patternType="solid">
        <fgColor theme="0"/>
        <bgColor rgb="FFFFFFFF"/>
      </patternFill>
    </fill>
    <fill>
      <patternFill patternType="solid">
        <fgColor theme="0" tint="-4.9989318521683403E-2"/>
        <bgColor indexed="64"/>
      </patternFill>
    </fill>
    <fill>
      <patternFill patternType="solid">
        <fgColor theme="0"/>
        <bgColor rgb="FF000000"/>
      </patternFill>
    </fill>
    <fill>
      <patternFill patternType="solid">
        <fgColor rgb="FFFFFFFF"/>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tint="-0.249977111117893"/>
        <bgColor indexed="64"/>
      </patternFill>
    </fill>
    <fill>
      <patternFill patternType="solid">
        <fgColor rgb="FFBFBFBF"/>
        <bgColor rgb="FF000000"/>
      </patternFill>
    </fill>
    <fill>
      <patternFill patternType="solid">
        <fgColor rgb="FFE3EDF4"/>
        <bgColor rgb="FF000000"/>
      </patternFill>
    </fill>
    <fill>
      <patternFill patternType="solid">
        <fgColor rgb="FFE3EDF4"/>
        <bgColor indexed="64"/>
      </patternFill>
    </fill>
  </fills>
  <borders count="122">
    <border>
      <left/>
      <right/>
      <top/>
      <bottom/>
      <diagonal/>
    </border>
    <border>
      <left/>
      <right/>
      <top/>
      <bottom style="thin">
        <color rgb="FF0B45E6"/>
      </bottom>
      <diagonal/>
    </border>
    <border>
      <left/>
      <right/>
      <top style="thin">
        <color rgb="FF0B45E6"/>
      </top>
      <bottom style="thin">
        <color rgb="FF0B45E6"/>
      </bottom>
      <diagonal/>
    </border>
    <border>
      <left/>
      <right/>
      <top/>
      <bottom style="thin">
        <color rgb="FFE9E9E9"/>
      </bottom>
      <diagonal/>
    </border>
    <border>
      <left style="thin">
        <color rgb="FF0B45E6"/>
      </left>
      <right/>
      <top/>
      <bottom/>
      <diagonal/>
    </border>
    <border>
      <left/>
      <right style="thin">
        <color rgb="FF0B45E6"/>
      </right>
      <top/>
      <bottom/>
      <diagonal/>
    </border>
    <border>
      <left/>
      <right/>
      <top style="thin">
        <color rgb="FFE9E9E9"/>
      </top>
      <bottom/>
      <diagonal/>
    </border>
    <border>
      <left style="thin">
        <color rgb="FF0B45E6"/>
      </left>
      <right style="thin">
        <color rgb="FF0B45E6"/>
      </right>
      <top/>
      <bottom/>
      <diagonal/>
    </border>
    <border>
      <left/>
      <right style="thin">
        <color rgb="FFE9E9E9"/>
      </right>
      <top/>
      <bottom style="thin">
        <color rgb="FFE9E9E9"/>
      </bottom>
      <diagonal/>
    </border>
    <border>
      <left style="thin">
        <color rgb="FFE9E9E9"/>
      </left>
      <right/>
      <top/>
      <bottom style="thin">
        <color rgb="FFE9E9E9"/>
      </bottom>
      <diagonal/>
    </border>
    <border>
      <left/>
      <right style="thin">
        <color rgb="FFE9E9E9"/>
      </right>
      <top style="thin">
        <color rgb="FFE9E9E9"/>
      </top>
      <bottom style="thin">
        <color rgb="FFE9E9E9"/>
      </bottom>
      <diagonal/>
    </border>
    <border>
      <left style="thin">
        <color rgb="FFE9E9E9"/>
      </left>
      <right/>
      <top style="thin">
        <color rgb="FFE9E9E9"/>
      </top>
      <bottom style="thin">
        <color rgb="FFE9E9E9"/>
      </bottom>
      <diagonal/>
    </border>
    <border>
      <left/>
      <right style="thin">
        <color rgb="FFE9E9E9"/>
      </right>
      <top style="thin">
        <color rgb="FFE9E9E9"/>
      </top>
      <bottom/>
      <diagonal/>
    </border>
    <border>
      <left style="thin">
        <color rgb="FFE9E9E9"/>
      </left>
      <right/>
      <top style="thin">
        <color rgb="FFE9E9E9"/>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right style="thin">
        <color rgb="FF0066FF"/>
      </right>
      <top/>
      <bottom/>
      <diagonal/>
    </border>
    <border>
      <left style="thin">
        <color rgb="FF0066FF"/>
      </left>
      <right/>
      <top/>
      <bottom/>
      <diagonal/>
    </border>
    <border>
      <left/>
      <right/>
      <top/>
      <bottom style="medium">
        <color theme="8" tint="-0.249977111117893"/>
      </bottom>
      <diagonal/>
    </border>
    <border>
      <left/>
      <right/>
      <top/>
      <bottom style="thin">
        <color theme="8" tint="-0.249977111117893"/>
      </bottom>
      <diagonal/>
    </border>
    <border>
      <left/>
      <right/>
      <top style="thin">
        <color theme="8" tint="-0.249977111117893"/>
      </top>
      <bottom style="thin">
        <color rgb="FF0B45E6"/>
      </bottom>
      <diagonal/>
    </border>
    <border>
      <left/>
      <right/>
      <top style="thin">
        <color theme="8" tint="-0.249977111117893"/>
      </top>
      <bottom style="thin">
        <color theme="8" tint="-0.249977111117893"/>
      </bottom>
      <diagonal/>
    </border>
    <border>
      <left/>
      <right/>
      <top style="thin">
        <color theme="8" tint="-0.249977111117893"/>
      </top>
      <bottom/>
      <diagonal/>
    </border>
    <border>
      <left/>
      <right/>
      <top style="thin">
        <color rgb="FF0B45E6"/>
      </top>
      <bottom style="thin">
        <color theme="8" tint="-0.249977111117893"/>
      </bottom>
      <diagonal/>
    </border>
    <border>
      <left/>
      <right style="thin">
        <color theme="8" tint="-0.249977111117893"/>
      </right>
      <top/>
      <bottom style="thin">
        <color theme="8" tint="-0.249977111117893"/>
      </bottom>
      <diagonal/>
    </border>
    <border>
      <left/>
      <right style="thin">
        <color theme="8" tint="-0.249977111117893"/>
      </right>
      <top/>
      <bottom/>
      <diagonal/>
    </border>
    <border>
      <left style="thin">
        <color theme="8" tint="-0.249977111117893"/>
      </left>
      <right/>
      <top/>
      <bottom style="thin">
        <color theme="8" tint="-0.249977111117893"/>
      </bottom>
      <diagonal/>
    </border>
    <border>
      <left style="thin">
        <color theme="8" tint="-0.249977111117893"/>
      </left>
      <right style="thin">
        <color theme="4"/>
      </right>
      <top/>
      <bottom/>
      <diagonal/>
    </border>
    <border>
      <left style="thin">
        <color theme="8" tint="-0.249977111117893"/>
      </left>
      <right style="thin">
        <color rgb="FF0066FF"/>
      </right>
      <top/>
      <bottom/>
      <diagonal/>
    </border>
    <border>
      <left style="thin">
        <color theme="8" tint="-0.249977111117893"/>
      </left>
      <right style="thin">
        <color theme="8" tint="-0.249977111117893"/>
      </right>
      <top/>
      <bottom style="thin">
        <color theme="8" tint="-0.249977111117893"/>
      </bottom>
      <diagonal/>
    </border>
    <border>
      <left style="thin">
        <color theme="4"/>
      </left>
      <right/>
      <top/>
      <bottom style="thin">
        <color theme="8" tint="-0.249977111117893"/>
      </bottom>
      <diagonal/>
    </border>
    <border>
      <left style="thin">
        <color theme="8" tint="-0.249977111117893"/>
      </left>
      <right/>
      <top/>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style="thin">
        <color theme="8" tint="-0.249977111117893"/>
      </top>
      <bottom style="thin">
        <color rgb="FF0066FF"/>
      </bottom>
      <diagonal/>
    </border>
    <border>
      <left style="thin">
        <color rgb="FF0B45E6"/>
      </left>
      <right style="thin">
        <color rgb="FF0B45E6"/>
      </right>
      <top style="thin">
        <color theme="8" tint="-0.249977111117893"/>
      </top>
      <bottom/>
      <diagonal/>
    </border>
    <border>
      <left style="thin">
        <color theme="8" tint="-0.249977111117893"/>
      </left>
      <right style="thin">
        <color rgb="FF0B45E6"/>
      </right>
      <top style="thin">
        <color theme="8" tint="-0.249977111117893"/>
      </top>
      <bottom/>
      <diagonal/>
    </border>
    <border>
      <left style="thin">
        <color theme="8" tint="-0.249977111117893"/>
      </left>
      <right style="thin">
        <color rgb="FF0B45E6"/>
      </right>
      <top/>
      <bottom/>
      <diagonal/>
    </border>
    <border>
      <left style="thin">
        <color rgb="FF0B45E6"/>
      </left>
      <right/>
      <top style="thin">
        <color theme="8" tint="-0.249977111117893"/>
      </top>
      <bottom/>
      <diagonal/>
    </border>
    <border>
      <left style="thin">
        <color rgb="FF0B45E6"/>
      </left>
      <right style="thin">
        <color theme="8" tint="-0.249977111117893"/>
      </right>
      <top style="thin">
        <color theme="8" tint="-0.249977111117893"/>
      </top>
      <bottom/>
      <diagonal/>
    </border>
    <border>
      <left style="thin">
        <color rgb="FF0B45E6"/>
      </left>
      <right style="thin">
        <color theme="8" tint="-0.249977111117893"/>
      </right>
      <top/>
      <bottom/>
      <diagonal/>
    </border>
    <border>
      <left style="thin">
        <color theme="8" tint="-0.249977111117893"/>
      </left>
      <right/>
      <top style="thin">
        <color rgb="FFE9E9E9"/>
      </top>
      <bottom/>
      <diagonal/>
    </border>
    <border>
      <left style="thin">
        <color theme="8" tint="-0.249977111117893"/>
      </left>
      <right/>
      <top style="thin">
        <color rgb="FFE9E9E9"/>
      </top>
      <bottom style="thin">
        <color theme="8" tint="-0.249977111117893"/>
      </bottom>
      <diagonal/>
    </border>
    <border>
      <left style="thin">
        <color theme="8" tint="-0.249977111117893"/>
      </left>
      <right/>
      <top/>
      <bottom style="thin">
        <color rgb="FFE9E9E9"/>
      </bottom>
      <diagonal/>
    </border>
    <border>
      <left style="thin">
        <color theme="8" tint="-0.249977111117893"/>
      </left>
      <right/>
      <top style="thin">
        <color theme="8" tint="-0.249977111117893"/>
      </top>
      <bottom style="thin">
        <color rgb="FFE9E9E9"/>
      </bottom>
      <diagonal/>
    </border>
    <border>
      <left style="thin">
        <color theme="8" tint="-0.249977111117893"/>
      </left>
      <right/>
      <top style="thin">
        <color rgb="FFE9E9E9"/>
      </top>
      <bottom style="thin">
        <color rgb="FFE9E9E9"/>
      </bottom>
      <diagonal/>
    </border>
    <border>
      <left style="thin">
        <color indexed="64"/>
      </left>
      <right style="thin">
        <color indexed="64"/>
      </right>
      <top style="thin">
        <color rgb="FF0B45E6"/>
      </top>
      <bottom/>
      <diagonal/>
    </border>
    <border>
      <left style="thin">
        <color indexed="64"/>
      </left>
      <right style="thin">
        <color indexed="64"/>
      </right>
      <top/>
      <bottom/>
      <diagonal/>
    </border>
    <border>
      <left style="thin">
        <color theme="1" tint="0.34998626667073579"/>
      </left>
      <right/>
      <top/>
      <bottom/>
      <diagonal/>
    </border>
    <border>
      <left style="thin">
        <color theme="1" tint="0.34998626667073579"/>
      </left>
      <right style="thin">
        <color indexed="64"/>
      </right>
      <top/>
      <bottom/>
      <diagonal/>
    </border>
    <border>
      <left/>
      <right/>
      <top style="thin">
        <color theme="4"/>
      </top>
      <bottom style="thin">
        <color rgb="FF0B45E6"/>
      </bottom>
      <diagonal/>
    </border>
    <border>
      <left/>
      <right/>
      <top/>
      <bottom style="thin">
        <color rgb="FF0070C0"/>
      </bottom>
      <diagonal/>
    </border>
    <border>
      <left/>
      <right/>
      <top style="thin">
        <color rgb="FF0070C0"/>
      </top>
      <bottom style="thin">
        <color rgb="FF0070C0"/>
      </bottom>
      <diagonal/>
    </border>
    <border>
      <left/>
      <right/>
      <top style="thin">
        <color theme="8" tint="-0.249977111117893"/>
      </top>
      <bottom style="thin">
        <color theme="9" tint="-0.499984740745262"/>
      </bottom>
      <diagonal/>
    </border>
    <border>
      <left/>
      <right/>
      <top/>
      <bottom style="thin">
        <color theme="8"/>
      </bottom>
      <diagonal/>
    </border>
    <border>
      <left/>
      <right/>
      <top style="thin">
        <color theme="8"/>
      </top>
      <bottom/>
      <diagonal/>
    </border>
    <border>
      <left/>
      <right/>
      <top style="thin">
        <color theme="8" tint="-0.249977111117893"/>
      </top>
      <bottom style="thin">
        <color indexed="64"/>
      </bottom>
      <diagonal/>
    </border>
    <border>
      <left/>
      <right/>
      <top style="thin">
        <color rgb="FF0070C0"/>
      </top>
      <bottom/>
      <diagonal/>
    </border>
    <border>
      <left/>
      <right/>
      <top style="thin">
        <color rgb="FF2F75B5"/>
      </top>
      <bottom/>
      <diagonal/>
    </border>
    <border>
      <left/>
      <right/>
      <top style="thin">
        <color rgb="FF0070C0"/>
      </top>
      <bottom style="thin">
        <color rgb="FF2F75B5"/>
      </bottom>
      <diagonal/>
    </border>
    <border>
      <left/>
      <right/>
      <top/>
      <bottom style="thin">
        <color rgb="FF4583AF"/>
      </bottom>
      <diagonal/>
    </border>
    <border>
      <left/>
      <right style="thin">
        <color theme="4"/>
      </right>
      <top/>
      <bottom style="thin">
        <color rgb="FF4583AF"/>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theme="4"/>
      </bottom>
      <diagonal/>
    </border>
    <border>
      <left style="thin">
        <color indexed="64"/>
      </left>
      <right style="thin">
        <color indexed="64"/>
      </right>
      <top style="thin">
        <color indexed="64"/>
      </top>
      <bottom/>
      <diagonal/>
    </border>
    <border>
      <left style="thick">
        <color indexed="64"/>
      </left>
      <right/>
      <top/>
      <bottom/>
      <diagonal/>
    </border>
    <border>
      <left style="thin">
        <color indexed="64"/>
      </left>
      <right style="thick">
        <color indexed="64"/>
      </right>
      <top/>
      <bottom/>
      <diagonal/>
    </border>
    <border>
      <left/>
      <right style="thin">
        <color indexed="64"/>
      </right>
      <top style="thin">
        <color rgb="FF0B45E6"/>
      </top>
      <bottom/>
      <diagonal/>
    </border>
    <border>
      <left style="thin">
        <color indexed="64"/>
      </left>
      <right style="thick">
        <color indexed="64"/>
      </right>
      <top style="thin">
        <color rgb="FF0B45E6"/>
      </top>
      <bottom/>
      <diagonal/>
    </border>
    <border>
      <left/>
      <right style="thin">
        <color indexed="64"/>
      </right>
      <top style="thin">
        <color rgb="FF4583AF"/>
      </top>
      <bottom style="thin">
        <color rgb="FF4583AF"/>
      </bottom>
      <diagonal/>
    </border>
    <border>
      <left/>
      <right style="thin">
        <color indexed="64"/>
      </right>
      <top/>
      <bottom style="thin">
        <color rgb="FF4583AF"/>
      </bottom>
      <diagonal/>
    </border>
    <border>
      <left/>
      <right/>
      <top style="thin">
        <color rgb="FF4583AF"/>
      </top>
      <bottom style="thin">
        <color rgb="FF4583AF"/>
      </bottom>
      <diagonal/>
    </border>
    <border>
      <left/>
      <right/>
      <top style="thin">
        <color rgb="FF4583AF"/>
      </top>
      <bottom/>
      <diagonal/>
    </border>
    <border>
      <left/>
      <right/>
      <top/>
      <bottom style="thin">
        <color rgb="FF005AB4"/>
      </bottom>
      <diagonal/>
    </border>
    <border>
      <left/>
      <right/>
      <top style="thin">
        <color rgb="FF005AB4"/>
      </top>
      <bottom style="thin">
        <color rgb="FF005AB4"/>
      </bottom>
      <diagonal/>
    </border>
    <border>
      <left/>
      <right/>
      <top style="thin">
        <color rgb="FF4583AF"/>
      </top>
      <bottom style="thin">
        <color rgb="FF005AB4"/>
      </bottom>
      <diagonal/>
    </border>
    <border>
      <left/>
      <right/>
      <top style="thin">
        <color rgb="FF005AB4"/>
      </top>
      <bottom/>
      <diagonal/>
    </border>
    <border>
      <left style="thin">
        <color indexed="64"/>
      </left>
      <right/>
      <top style="thin">
        <color rgb="FF005AB4"/>
      </top>
      <bottom/>
      <diagonal/>
    </border>
    <border>
      <left style="thin">
        <color indexed="64"/>
      </left>
      <right style="thin">
        <color indexed="64"/>
      </right>
      <top style="thin">
        <color rgb="FF005AB4"/>
      </top>
      <bottom/>
      <diagonal/>
    </border>
    <border>
      <left style="thin">
        <color rgb="FF005AB4"/>
      </left>
      <right/>
      <top style="thin">
        <color rgb="FF005AB4"/>
      </top>
      <bottom style="thin">
        <color rgb="FF005AB4"/>
      </bottom>
      <diagonal/>
    </border>
    <border>
      <left style="thin">
        <color rgb="FF4583AF"/>
      </left>
      <right/>
      <top/>
      <bottom style="thin">
        <color rgb="FF005AB4"/>
      </bottom>
      <diagonal/>
    </border>
    <border>
      <left/>
      <right style="thin">
        <color rgb="FF4583AF"/>
      </right>
      <top/>
      <bottom style="thin">
        <color rgb="FF005AB4"/>
      </bottom>
      <diagonal/>
    </border>
    <border>
      <left style="thin">
        <color rgb="FF4583AF"/>
      </left>
      <right/>
      <top/>
      <bottom/>
      <diagonal/>
    </border>
    <border>
      <left/>
      <right style="thin">
        <color rgb="FF4583AF"/>
      </right>
      <top style="thin">
        <color rgb="FF005AB4"/>
      </top>
      <bottom style="thin">
        <color rgb="FF005AB4"/>
      </bottom>
      <diagonal/>
    </border>
    <border>
      <left style="thin">
        <color rgb="FF4583AF"/>
      </left>
      <right/>
      <top style="thin">
        <color rgb="FF005AB4"/>
      </top>
      <bottom/>
      <diagonal/>
    </border>
    <border>
      <left/>
      <right style="thin">
        <color rgb="FF4583AF"/>
      </right>
      <top style="thin">
        <color rgb="FF005AB4"/>
      </top>
      <bottom/>
      <diagonal/>
    </border>
    <border>
      <left style="thin">
        <color rgb="FF4583AF"/>
      </left>
      <right style="thin">
        <color rgb="FF4583AF"/>
      </right>
      <top style="thin">
        <color rgb="FF005AB4"/>
      </top>
      <bottom/>
      <diagonal/>
    </border>
    <border>
      <left style="thin">
        <color rgb="FF4583AF"/>
      </left>
      <right style="thin">
        <color rgb="FF4583AF"/>
      </right>
      <top/>
      <bottom/>
      <diagonal/>
    </border>
    <border>
      <left style="thin">
        <color rgb="FF4583AF"/>
      </left>
      <right style="thin">
        <color rgb="FF4583AF"/>
      </right>
      <top/>
      <bottom style="thin">
        <color rgb="FF005AB4"/>
      </bottom>
      <diagonal/>
    </border>
    <border>
      <left style="thin">
        <color rgb="FF005AB4"/>
      </left>
      <right/>
      <top/>
      <bottom/>
      <diagonal/>
    </border>
    <border>
      <left/>
      <right style="thin">
        <color rgb="FF005AB4"/>
      </right>
      <top/>
      <bottom style="thin">
        <color theme="4"/>
      </bottom>
      <diagonal/>
    </border>
    <border>
      <left style="thin">
        <color rgb="FF005AB4"/>
      </left>
      <right/>
      <top style="thin">
        <color rgb="FF005AB4"/>
      </top>
      <bottom/>
      <diagonal/>
    </border>
    <border>
      <left/>
      <right/>
      <top style="thin">
        <color rgb="FF005AB4"/>
      </top>
      <bottom style="thin">
        <color theme="4"/>
      </bottom>
      <diagonal/>
    </border>
    <border>
      <left/>
      <right style="thin">
        <color rgb="FF005AB4"/>
      </right>
      <top/>
      <bottom/>
      <diagonal/>
    </border>
    <border>
      <left/>
      <right/>
      <top style="thin">
        <color rgb="FF005AB4"/>
      </top>
      <bottom style="thin">
        <color indexed="64"/>
      </bottom>
      <diagonal/>
    </border>
    <border>
      <left/>
      <right style="thin">
        <color rgb="FF005AB4"/>
      </right>
      <top style="thin">
        <color rgb="FF005AB4"/>
      </top>
      <bottom/>
      <diagonal/>
    </border>
    <border>
      <left style="thin">
        <color rgb="FF005AB4"/>
      </left>
      <right style="thin">
        <color rgb="FF005AB4"/>
      </right>
      <top/>
      <bottom/>
      <diagonal/>
    </border>
    <border>
      <left/>
      <right style="thin">
        <color rgb="FF005AB4"/>
      </right>
      <top style="thin">
        <color rgb="FF005AB4"/>
      </top>
      <bottom style="thin">
        <color rgb="FF005AB4"/>
      </bottom>
      <diagonal/>
    </border>
    <border>
      <left/>
      <right/>
      <top style="thin">
        <color indexed="64"/>
      </top>
      <bottom style="thin">
        <color rgb="FF005AB4"/>
      </bottom>
      <diagonal/>
    </border>
    <border>
      <left style="thin">
        <color rgb="FF005AB4"/>
      </left>
      <right style="thin">
        <color rgb="FF005AB4"/>
      </right>
      <top style="thin">
        <color rgb="FF005AB4"/>
      </top>
      <bottom/>
      <diagonal/>
    </border>
    <border>
      <left style="thin">
        <color rgb="FF005AB4"/>
      </left>
      <right/>
      <top/>
      <bottom style="thin">
        <color rgb="FF005AB4"/>
      </bottom>
      <diagonal/>
    </border>
    <border>
      <left/>
      <right style="thin">
        <color rgb="FF005AB4"/>
      </right>
      <top/>
      <bottom style="thin">
        <color rgb="FF005AB4"/>
      </bottom>
      <diagonal/>
    </border>
    <border>
      <left style="thin">
        <color rgb="FF005AB4"/>
      </left>
      <right style="thin">
        <color rgb="FF005AB4"/>
      </right>
      <top/>
      <bottom style="thin">
        <color rgb="FF005AB4"/>
      </bottom>
      <diagonal/>
    </border>
    <border>
      <left style="thin">
        <color rgb="FF005AB4"/>
      </left>
      <right style="thin">
        <color rgb="FF005AB4"/>
      </right>
      <top style="thin">
        <color rgb="FF005AB4"/>
      </top>
      <bottom style="thin">
        <color rgb="FF005AB4"/>
      </bottom>
      <diagonal/>
    </border>
    <border>
      <left style="thin">
        <color rgb="FF005AB4"/>
      </left>
      <right/>
      <top style="thin">
        <color rgb="FF005AB4"/>
      </top>
      <bottom style="thin">
        <color theme="4"/>
      </bottom>
      <diagonal/>
    </border>
    <border>
      <left style="thin">
        <color rgb="FF005AB4"/>
      </left>
      <right style="thin">
        <color rgb="FF4583AF"/>
      </right>
      <top style="thin">
        <color rgb="FF005AB4"/>
      </top>
      <bottom/>
      <diagonal/>
    </border>
    <border>
      <left style="thin">
        <color rgb="FF005AB4"/>
      </left>
      <right style="thin">
        <color rgb="FF4583AF"/>
      </right>
      <top/>
      <bottom/>
      <diagonal/>
    </border>
    <border>
      <left style="thin">
        <color rgb="FF005AB4"/>
      </left>
      <right style="thin">
        <color rgb="FF4583AF"/>
      </right>
      <top/>
      <bottom style="thin">
        <color rgb="FF005AB4"/>
      </bottom>
      <diagonal/>
    </border>
    <border>
      <left style="thin">
        <color indexed="64"/>
      </left>
      <right style="thin">
        <color rgb="FF005AB4"/>
      </right>
      <top style="thin">
        <color rgb="FF005AB4"/>
      </top>
      <bottom style="thin">
        <color rgb="FF005AB4"/>
      </bottom>
      <diagonal/>
    </border>
    <border>
      <left style="thin">
        <color indexed="64"/>
      </left>
      <right style="thin">
        <color rgb="FF005AB4"/>
      </right>
      <top/>
      <bottom/>
      <diagonal/>
    </border>
    <border>
      <left style="thin">
        <color indexed="64"/>
      </left>
      <right style="thin">
        <color rgb="FF005AB4"/>
      </right>
      <top style="thin">
        <color rgb="FF005AB4"/>
      </top>
      <bottom/>
      <diagonal/>
    </border>
    <border>
      <left style="thin">
        <color rgb="FF005AB4"/>
      </left>
      <right style="thin">
        <color rgb="FF4583AF"/>
      </right>
      <top style="thin">
        <color rgb="FF4583AF"/>
      </top>
      <bottom/>
      <diagonal/>
    </border>
    <border>
      <left/>
      <right style="thin">
        <color rgb="FF005AB4"/>
      </right>
      <top style="thin">
        <color rgb="FF005AB4"/>
      </top>
      <bottom style="thin">
        <color rgb="FF4583AF"/>
      </bottom>
      <diagonal/>
    </border>
    <border>
      <left/>
      <right style="thin">
        <color rgb="FF005AB4"/>
      </right>
      <top style="thin">
        <color rgb="FF4583AF"/>
      </top>
      <bottom style="thin">
        <color rgb="FF4583AF"/>
      </bottom>
      <diagonal/>
    </border>
    <border>
      <left/>
      <right style="thin">
        <color rgb="FF005AB4"/>
      </right>
      <top style="thin">
        <color rgb="FF4583AF"/>
      </top>
      <bottom/>
      <diagonal/>
    </border>
  </borders>
  <cellStyleXfs count="28">
    <xf numFmtId="0" fontId="0" fillId="0" borderId="0"/>
    <xf numFmtId="41" fontId="10" fillId="0" borderId="0" applyFont="0" applyFill="0" applyBorder="0" applyAlignment="0" applyProtection="0"/>
    <xf numFmtId="9" fontId="10" fillId="0" borderId="0" applyFont="0" applyFill="0" applyBorder="0" applyAlignment="0" applyProtection="0"/>
    <xf numFmtId="0" fontId="11" fillId="2" borderId="0" applyNumberFormat="0" applyBorder="0" applyAlignment="0" applyProtection="0"/>
    <xf numFmtId="0" fontId="12" fillId="0" borderId="0" applyNumberFormat="0" applyFill="0" applyBorder="0" applyAlignment="0" applyProtection="0"/>
    <xf numFmtId="0" fontId="13" fillId="0" borderId="0" applyNumberFormat="0" applyBorder="0" applyProtection="0"/>
    <xf numFmtId="0" fontId="13" fillId="0" borderId="0" applyNumberFormat="0" applyBorder="0" applyProtection="0">
      <alignment vertical="center"/>
    </xf>
    <xf numFmtId="0" fontId="14" fillId="0" borderId="0" applyNumberFormat="0" applyBorder="0" applyProtection="0">
      <alignment horizontal="left"/>
    </xf>
    <xf numFmtId="0" fontId="9" fillId="0" borderId="0"/>
    <xf numFmtId="0" fontId="28" fillId="0" borderId="0"/>
    <xf numFmtId="0" fontId="19" fillId="0" borderId="0" applyNumberFormat="0" applyFill="0" applyBorder="0" applyAlignment="0" applyProtection="0"/>
    <xf numFmtId="0" fontId="28" fillId="0" borderId="0"/>
    <xf numFmtId="169" fontId="37" fillId="0" borderId="0">
      <alignment horizontal="right"/>
    </xf>
    <xf numFmtId="0" fontId="28" fillId="0" borderId="0">
      <alignment vertical="center"/>
    </xf>
    <xf numFmtId="3" fontId="28" fillId="7" borderId="15" applyFont="0">
      <alignment horizontal="right" vertical="center"/>
      <protection locked="0"/>
    </xf>
    <xf numFmtId="0" fontId="39" fillId="0" borderId="0" applyNumberFormat="0" applyFill="0" applyBorder="0" applyAlignment="0" applyProtection="0"/>
    <xf numFmtId="41" fontId="7" fillId="0" borderId="0" applyFont="0" applyFill="0" applyBorder="0" applyAlignment="0" applyProtection="0"/>
    <xf numFmtId="0" fontId="28" fillId="0" borderId="0"/>
    <xf numFmtId="9" fontId="6" fillId="0" borderId="0" applyFont="0" applyFill="0" applyBorder="0" applyAlignment="0" applyProtection="0"/>
    <xf numFmtId="0" fontId="4" fillId="0" borderId="0"/>
    <xf numFmtId="41"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17" fillId="2" borderId="0" applyNumberFormat="0" applyBorder="0" applyAlignment="0" applyProtection="0"/>
    <xf numFmtId="4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495">
    <xf numFmtId="0" fontId="0" fillId="0" borderId="0" xfId="0"/>
    <xf numFmtId="0" fontId="15" fillId="3" borderId="0" xfId="5" applyFont="1" applyFill="1" applyAlignment="1" applyProtection="1">
      <alignment horizontal="left"/>
    </xf>
    <xf numFmtId="0" fontId="15" fillId="3" borderId="0" xfId="5" applyFont="1" applyFill="1" applyProtection="1"/>
    <xf numFmtId="0" fontId="0" fillId="0" borderId="0" xfId="0" applyAlignment="1">
      <alignment horizontal="center"/>
    </xf>
    <xf numFmtId="0" fontId="16" fillId="0" borderId="0" xfId="4" applyFont="1" applyFill="1" applyAlignment="1">
      <alignment horizontal="left" vertical="center"/>
    </xf>
    <xf numFmtId="0" fontId="17" fillId="0" borderId="0" xfId="0" applyFont="1"/>
    <xf numFmtId="0" fontId="16" fillId="3" borderId="0" xfId="4" applyFont="1" applyFill="1" applyAlignment="1">
      <alignment horizontal="left"/>
    </xf>
    <xf numFmtId="0" fontId="17" fillId="3" borderId="0" xfId="0" applyFont="1" applyFill="1" applyAlignment="1">
      <alignment horizontal="left"/>
    </xf>
    <xf numFmtId="0" fontId="0" fillId="3" borderId="0" xfId="0" applyFill="1"/>
    <xf numFmtId="0" fontId="17" fillId="0" borderId="0" xfId="6" applyFont="1" applyProtection="1">
      <alignment vertical="center"/>
    </xf>
    <xf numFmtId="0" fontId="20" fillId="0" borderId="0" xfId="0" applyFont="1"/>
    <xf numFmtId="0" fontId="22" fillId="0" borderId="0" xfId="0" applyFont="1" applyAlignment="1">
      <alignment vertical="center" wrapText="1"/>
    </xf>
    <xf numFmtId="0" fontId="22" fillId="0" borderId="0" xfId="0" applyFont="1" applyAlignment="1">
      <alignment horizontal="left" vertical="center" wrapText="1"/>
    </xf>
    <xf numFmtId="0" fontId="17" fillId="0" borderId="0" xfId="0" applyFont="1" applyAlignment="1">
      <alignment horizontal="left"/>
    </xf>
    <xf numFmtId="0" fontId="23" fillId="0" borderId="0" xfId="0" applyFont="1"/>
    <xf numFmtId="0" fontId="25" fillId="0" borderId="0" xfId="0" applyFont="1" applyAlignment="1">
      <alignment vertical="center" wrapText="1"/>
    </xf>
    <xf numFmtId="0" fontId="25" fillId="0" borderId="0" xfId="0" applyFont="1" applyAlignment="1">
      <alignment horizontal="justify" vertical="center" wrapText="1"/>
    </xf>
    <xf numFmtId="0" fontId="22" fillId="0" borderId="0" xfId="0" applyFont="1" applyAlignment="1">
      <alignment horizontal="justify" vertical="center" wrapText="1"/>
    </xf>
    <xf numFmtId="0" fontId="26" fillId="0" borderId="0" xfId="0" applyFont="1"/>
    <xf numFmtId="0" fontId="23" fillId="0" borderId="0" xfId="0" applyFont="1" applyAlignment="1">
      <alignment horizontal="left"/>
    </xf>
    <xf numFmtId="0" fontId="25" fillId="0" borderId="0" xfId="0" applyFont="1" applyAlignment="1">
      <alignment horizontal="left" vertical="center" wrapText="1"/>
    </xf>
    <xf numFmtId="0" fontId="20" fillId="0" borderId="0" xfId="0" applyFont="1" applyAlignment="1">
      <alignment horizontal="left"/>
    </xf>
    <xf numFmtId="0" fontId="23" fillId="0" borderId="0" xfId="0" applyFont="1" applyAlignment="1">
      <alignment vertical="top"/>
    </xf>
    <xf numFmtId="41" fontId="20" fillId="4" borderId="0" xfId="1" applyFont="1" applyFill="1"/>
    <xf numFmtId="41" fontId="25" fillId="0" borderId="0" xfId="1" applyFont="1" applyBorder="1" applyAlignment="1">
      <alignment horizontal="center" vertical="center" wrapText="1"/>
    </xf>
    <xf numFmtId="0" fontId="31" fillId="0" borderId="0" xfId="8" applyFont="1" applyAlignment="1">
      <alignment horizontal="left"/>
    </xf>
    <xf numFmtId="11" fontId="20" fillId="0" borderId="0" xfId="0" applyNumberFormat="1" applyFont="1"/>
    <xf numFmtId="0" fontId="20" fillId="0" borderId="0" xfId="0" applyFont="1" applyAlignment="1">
      <alignment horizontal="center"/>
    </xf>
    <xf numFmtId="0" fontId="20" fillId="0" borderId="0" xfId="0" applyFont="1" applyAlignment="1">
      <alignment vertical="center"/>
    </xf>
    <xf numFmtId="0" fontId="20" fillId="0" borderId="0" xfId="0" applyFont="1" applyAlignment="1">
      <alignment horizontal="left" vertical="top"/>
    </xf>
    <xf numFmtId="3" fontId="20" fillId="0" borderId="0" xfId="0" applyNumberFormat="1" applyFont="1"/>
    <xf numFmtId="3" fontId="20" fillId="0" borderId="0" xfId="0" applyNumberFormat="1" applyFont="1" applyAlignment="1">
      <alignment horizontal="left" vertical="top"/>
    </xf>
    <xf numFmtId="0" fontId="27" fillId="0" borderId="0" xfId="0" applyFont="1"/>
    <xf numFmtId="0" fontId="27" fillId="0" borderId="0" xfId="0" applyFont="1" applyAlignment="1">
      <alignment horizontal="left"/>
    </xf>
    <xf numFmtId="3" fontId="27" fillId="0" borderId="0" xfId="0" applyNumberFormat="1" applyFont="1"/>
    <xf numFmtId="3" fontId="33" fillId="0" borderId="0" xfId="0" applyNumberFormat="1" applyFont="1"/>
    <xf numFmtId="4" fontId="20" fillId="0" borderId="0" xfId="0" applyNumberFormat="1" applyFont="1"/>
    <xf numFmtId="3" fontId="34" fillId="0" borderId="0" xfId="0" applyNumberFormat="1" applyFont="1"/>
    <xf numFmtId="0" fontId="20" fillId="4" borderId="0" xfId="0" applyFont="1" applyFill="1"/>
    <xf numFmtId="0" fontId="20" fillId="4" borderId="0" xfId="0" applyFont="1" applyFill="1" applyAlignment="1">
      <alignment horizontal="left" vertical="top"/>
    </xf>
    <xf numFmtId="0" fontId="35" fillId="0" borderId="0" xfId="10" applyFont="1" applyFill="1" applyAlignment="1">
      <alignment horizontal="center" vertical="center"/>
    </xf>
    <xf numFmtId="0" fontId="32" fillId="0" borderId="0" xfId="0" applyFont="1" applyAlignment="1">
      <alignment vertical="center"/>
    </xf>
    <xf numFmtId="9" fontId="20" fillId="0" borderId="0" xfId="0" applyNumberFormat="1" applyFont="1"/>
    <xf numFmtId="0" fontId="20" fillId="4" borderId="0" xfId="0" applyFont="1" applyFill="1" applyAlignment="1">
      <alignment horizontal="center"/>
    </xf>
    <xf numFmtId="0" fontId="0" fillId="4" borderId="0" xfId="0" applyFill="1"/>
    <xf numFmtId="0" fontId="23" fillId="0" borderId="0" xfId="0" applyFont="1" applyAlignment="1">
      <alignment vertical="center"/>
    </xf>
    <xf numFmtId="0" fontId="9" fillId="4" borderId="0" xfId="0" applyFont="1" applyFill="1"/>
    <xf numFmtId="3" fontId="24" fillId="4" borderId="0" xfId="0" applyNumberFormat="1" applyFont="1" applyFill="1" applyAlignment="1">
      <alignment vertical="top"/>
    </xf>
    <xf numFmtId="0" fontId="24" fillId="4" borderId="0" xfId="0" applyFont="1" applyFill="1"/>
    <xf numFmtId="0" fontId="23" fillId="4" borderId="0" xfId="0" applyFont="1" applyFill="1"/>
    <xf numFmtId="3" fontId="24" fillId="4" borderId="0" xfId="0" applyNumberFormat="1" applyFont="1" applyFill="1"/>
    <xf numFmtId="0" fontId="38" fillId="4" borderId="0" xfId="0" applyFont="1" applyFill="1"/>
    <xf numFmtId="3" fontId="23" fillId="4" borderId="0" xfId="0" applyNumberFormat="1" applyFont="1" applyFill="1" applyAlignment="1">
      <alignment vertical="top"/>
    </xf>
    <xf numFmtId="49" fontId="0" fillId="0" borderId="0" xfId="0" applyNumberFormat="1"/>
    <xf numFmtId="0" fontId="18" fillId="0" borderId="0" xfId="0" applyFont="1" applyAlignment="1">
      <alignment vertical="center"/>
    </xf>
    <xf numFmtId="0" fontId="24" fillId="0" borderId="0" xfId="0" applyFont="1" applyAlignment="1">
      <alignment vertical="center"/>
    </xf>
    <xf numFmtId="0" fontId="20" fillId="0" borderId="0" xfId="0" applyFont="1" applyAlignment="1">
      <alignment horizontal="left" vertical="center"/>
    </xf>
    <xf numFmtId="0" fontId="8" fillId="4" borderId="0" xfId="0" applyFont="1" applyFill="1"/>
    <xf numFmtId="0" fontId="35" fillId="4" borderId="0" xfId="5" applyFont="1" applyFill="1" applyBorder="1"/>
    <xf numFmtId="0" fontId="35" fillId="4" borderId="0" xfId="5" applyFont="1" applyFill="1" applyBorder="1" applyAlignment="1">
      <alignment horizontal="right"/>
    </xf>
    <xf numFmtId="0" fontId="41" fillId="4" borderId="0" xfId="0" applyFont="1" applyFill="1"/>
    <xf numFmtId="0" fontId="0" fillId="0" borderId="0" xfId="0" applyAlignment="1">
      <alignment horizontal="left"/>
    </xf>
    <xf numFmtId="0" fontId="24" fillId="0" borderId="0" xfId="0" applyFont="1"/>
    <xf numFmtId="0" fontId="17" fillId="0" borderId="0" xfId="0" applyFont="1" applyAlignment="1">
      <alignment horizontal="center"/>
    </xf>
    <xf numFmtId="164" fontId="25" fillId="0" borderId="0" xfId="2" applyNumberFormat="1" applyFont="1" applyBorder="1" applyAlignment="1">
      <alignment horizontal="right" vertical="center" wrapText="1"/>
    </xf>
    <xf numFmtId="9" fontId="25" fillId="0" borderId="0" xfId="2" applyFont="1" applyBorder="1" applyAlignment="1">
      <alignment horizontal="right" vertical="center" wrapText="1"/>
    </xf>
    <xf numFmtId="0" fontId="18" fillId="0" borderId="0" xfId="0" applyFont="1" applyAlignment="1">
      <alignment horizontal="left"/>
    </xf>
    <xf numFmtId="0" fontId="0" fillId="4" borderId="0" xfId="0" applyFill="1" applyAlignment="1">
      <alignment horizontal="center"/>
    </xf>
    <xf numFmtId="41" fontId="25" fillId="0" borderId="0" xfId="1" applyFont="1" applyBorder="1" applyAlignment="1">
      <alignment horizontal="right" vertical="center" wrapText="1"/>
    </xf>
    <xf numFmtId="41" fontId="20" fillId="4" borderId="0" xfId="1" applyFont="1" applyFill="1" applyAlignment="1">
      <alignment horizontal="right"/>
    </xf>
    <xf numFmtId="0" fontId="5" fillId="4" borderId="0" xfId="0" applyFont="1" applyFill="1"/>
    <xf numFmtId="0" fontId="21" fillId="0" borderId="0" xfId="0" applyFont="1" applyAlignment="1">
      <alignment vertical="center"/>
    </xf>
    <xf numFmtId="0" fontId="43" fillId="0" borderId="0" xfId="0" applyFont="1"/>
    <xf numFmtId="0" fontId="44" fillId="0" borderId="0" xfId="0" applyFont="1" applyAlignment="1">
      <alignment vertical="center"/>
    </xf>
    <xf numFmtId="0" fontId="45" fillId="0" borderId="0" xfId="0" applyFont="1" applyAlignment="1">
      <alignment horizontal="center" vertical="center" wrapText="1"/>
    </xf>
    <xf numFmtId="0" fontId="45" fillId="0" borderId="0" xfId="0" applyFont="1" applyAlignment="1">
      <alignment horizontal="center" vertical="center"/>
    </xf>
    <xf numFmtId="41" fontId="0" fillId="0" borderId="0" xfId="1" applyFont="1" applyBorder="1"/>
    <xf numFmtId="164" fontId="20" fillId="4" borderId="0" xfId="1" applyNumberFormat="1" applyFont="1" applyFill="1"/>
    <xf numFmtId="164" fontId="25" fillId="0" borderId="0" xfId="2" applyNumberFormat="1" applyFont="1" applyFill="1" applyBorder="1" applyAlignment="1">
      <alignment horizontal="right" vertical="center" wrapText="1"/>
    </xf>
    <xf numFmtId="164" fontId="20" fillId="0" borderId="0" xfId="1" applyNumberFormat="1" applyFont="1" applyFill="1" applyAlignment="1">
      <alignment horizontal="right"/>
    </xf>
    <xf numFmtId="0" fontId="48" fillId="3" borderId="18" xfId="0" applyFont="1" applyFill="1" applyBorder="1" applyAlignment="1">
      <alignment vertical="center"/>
    </xf>
    <xf numFmtId="0" fontId="49" fillId="3" borderId="18" xfId="0" applyFont="1" applyFill="1" applyBorder="1" applyAlignment="1">
      <alignment vertical="center"/>
    </xf>
    <xf numFmtId="0" fontId="48" fillId="3" borderId="18" xfId="0" applyFont="1" applyFill="1" applyBorder="1" applyAlignment="1">
      <alignment horizontal="center" vertical="center"/>
    </xf>
    <xf numFmtId="0" fontId="49" fillId="3" borderId="0" xfId="0" applyFont="1" applyFill="1" applyAlignment="1">
      <alignment vertical="center"/>
    </xf>
    <xf numFmtId="0" fontId="50" fillId="3" borderId="0" xfId="4" applyFont="1" applyFill="1" applyAlignment="1">
      <alignment horizontal="left" vertical="center"/>
    </xf>
    <xf numFmtId="0" fontId="48" fillId="3" borderId="0" xfId="0" applyFont="1" applyFill="1" applyAlignment="1">
      <alignment vertical="center"/>
    </xf>
    <xf numFmtId="0" fontId="48" fillId="3" borderId="0" xfId="0" applyFont="1" applyFill="1" applyAlignment="1">
      <alignment horizontal="center" vertical="center"/>
    </xf>
    <xf numFmtId="0" fontId="51" fillId="0" borderId="0" xfId="0" applyFont="1"/>
    <xf numFmtId="0" fontId="18" fillId="0" borderId="0" xfId="0" applyFont="1"/>
    <xf numFmtId="0" fontId="35" fillId="8" borderId="0" xfId="10" applyFont="1" applyFill="1" applyAlignment="1">
      <alignment horizontal="center" vertical="center"/>
    </xf>
    <xf numFmtId="0" fontId="55" fillId="8" borderId="0" xfId="10" applyFont="1" applyFill="1" applyAlignment="1">
      <alignment horizontal="center" vertical="center"/>
    </xf>
    <xf numFmtId="41" fontId="40" fillId="4" borderId="21" xfId="1" applyFont="1" applyFill="1" applyBorder="1" applyAlignment="1">
      <alignment vertical="top"/>
    </xf>
    <xf numFmtId="0" fontId="18" fillId="0" borderId="22" xfId="0" applyFont="1" applyBorder="1"/>
    <xf numFmtId="0" fontId="40" fillId="0" borderId="0" xfId="0" applyFont="1"/>
    <xf numFmtId="0" fontId="18" fillId="0" borderId="0" xfId="0" applyFont="1" applyAlignment="1">
      <alignment horizontal="center"/>
    </xf>
    <xf numFmtId="0" fontId="40" fillId="0" borderId="0" xfId="0" applyFont="1" applyAlignment="1">
      <alignment vertical="top"/>
    </xf>
    <xf numFmtId="0" fontId="24" fillId="0" borderId="0" xfId="0" applyFont="1" applyAlignment="1">
      <alignment vertical="top"/>
    </xf>
    <xf numFmtId="1" fontId="24" fillId="0" borderId="0" xfId="0" applyNumberFormat="1" applyFont="1" applyAlignment="1">
      <alignment horizontal="left" vertical="top"/>
    </xf>
    <xf numFmtId="164" fontId="24" fillId="0" borderId="0" xfId="0" applyNumberFormat="1" applyFont="1"/>
    <xf numFmtId="3" fontId="24" fillId="0" borderId="0" xfId="0" applyNumberFormat="1" applyFont="1"/>
    <xf numFmtId="0" fontId="24" fillId="0" borderId="0" xfId="8" applyFont="1"/>
    <xf numFmtId="0" fontId="24" fillId="4" borderId="0" xfId="8" applyFont="1" applyFill="1"/>
    <xf numFmtId="0" fontId="24" fillId="0" borderId="0" xfId="8" applyFont="1" applyAlignment="1">
      <alignment horizontal="left"/>
    </xf>
    <xf numFmtId="0" fontId="54" fillId="0" borderId="0" xfId="8" applyFont="1" applyAlignment="1">
      <alignment horizontal="center" vertical="center" wrapText="1"/>
    </xf>
    <xf numFmtId="0" fontId="24" fillId="4" borderId="0" xfId="8" applyFont="1" applyFill="1" applyAlignment="1">
      <alignment horizontal="left"/>
    </xf>
    <xf numFmtId="0" fontId="18" fillId="4" borderId="0" xfId="0" applyFont="1" applyFill="1" applyAlignment="1">
      <alignment horizontal="left"/>
    </xf>
    <xf numFmtId="0" fontId="54" fillId="0" borderId="0" xfId="8" applyFont="1" applyAlignment="1">
      <alignment horizontal="left" vertical="center"/>
    </xf>
    <xf numFmtId="0" fontId="54" fillId="0" borderId="0" xfId="8" applyFont="1" applyAlignment="1">
      <alignment horizontal="justify" vertical="center"/>
    </xf>
    <xf numFmtId="41" fontId="54" fillId="0" borderId="0" xfId="1" applyFont="1" applyFill="1" applyBorder="1" applyAlignment="1">
      <alignment vertical="center"/>
    </xf>
    <xf numFmtId="0" fontId="54" fillId="0" borderId="0" xfId="8" applyFont="1" applyAlignment="1">
      <alignment vertical="center" wrapText="1"/>
    </xf>
    <xf numFmtId="0" fontId="24" fillId="0" borderId="0" xfId="8" applyFont="1" applyAlignment="1">
      <alignment vertical="center"/>
    </xf>
    <xf numFmtId="0" fontId="18" fillId="4" borderId="0" xfId="0" applyFont="1" applyFill="1"/>
    <xf numFmtId="41" fontId="54" fillId="0" borderId="0" xfId="1" applyFont="1" applyFill="1" applyAlignment="1">
      <alignment vertical="center"/>
    </xf>
    <xf numFmtId="0" fontId="54" fillId="0" borderId="0" xfId="8" applyFont="1" applyAlignment="1">
      <alignment horizontal="justify" vertical="center" wrapText="1"/>
    </xf>
    <xf numFmtId="0" fontId="30" fillId="4" borderId="0" xfId="8" applyFont="1" applyFill="1" applyAlignment="1">
      <alignment wrapText="1"/>
    </xf>
    <xf numFmtId="0" fontId="54" fillId="0" borderId="0" xfId="8" applyFont="1" applyAlignment="1">
      <alignment vertical="center"/>
    </xf>
    <xf numFmtId="41" fontId="54" fillId="0" borderId="0" xfId="1" applyFont="1" applyAlignment="1">
      <alignment vertical="center"/>
    </xf>
    <xf numFmtId="0" fontId="53" fillId="0" borderId="0" xfId="8" applyFont="1" applyAlignment="1">
      <alignment vertical="center"/>
    </xf>
    <xf numFmtId="164" fontId="54" fillId="0" borderId="0" xfId="2" applyNumberFormat="1" applyFont="1" applyFill="1" applyBorder="1" applyAlignment="1">
      <alignment vertical="center"/>
    </xf>
    <xf numFmtId="9" fontId="54" fillId="0" borderId="0" xfId="2" applyFont="1" applyFill="1" applyBorder="1" applyAlignment="1">
      <alignment vertical="center" wrapText="1"/>
    </xf>
    <xf numFmtId="0" fontId="54" fillId="0" borderId="0" xfId="8" applyFont="1" applyAlignment="1">
      <alignment horizontal="left" vertical="center" wrapText="1" indent="1"/>
    </xf>
    <xf numFmtId="41" fontId="54" fillId="0" borderId="0" xfId="1" applyFont="1" applyFill="1" applyBorder="1" applyAlignment="1">
      <alignment horizontal="center" vertical="center"/>
    </xf>
    <xf numFmtId="0" fontId="24" fillId="0" borderId="0" xfId="8" applyFont="1" applyAlignment="1">
      <alignment horizontal="left" vertical="center"/>
    </xf>
    <xf numFmtId="0" fontId="54" fillId="0" borderId="0" xfId="8" applyFont="1" applyAlignment="1">
      <alignment horizontal="left"/>
    </xf>
    <xf numFmtId="0" fontId="58" fillId="10" borderId="0" xfId="3" applyFont="1" applyFill="1" applyBorder="1" applyAlignment="1">
      <alignment horizontal="center" wrapText="1"/>
    </xf>
    <xf numFmtId="1" fontId="40" fillId="0" borderId="20" xfId="0" applyNumberFormat="1" applyFont="1" applyBorder="1" applyAlignment="1">
      <alignment horizontal="left" vertical="center"/>
    </xf>
    <xf numFmtId="1" fontId="40" fillId="0" borderId="21" xfId="0" applyNumberFormat="1" applyFont="1" applyBorder="1" applyAlignment="1">
      <alignment horizontal="left" vertical="center"/>
    </xf>
    <xf numFmtId="1" fontId="40" fillId="0" borderId="22" xfId="0" applyNumberFormat="1" applyFont="1" applyBorder="1" applyAlignment="1">
      <alignment horizontal="left" vertical="center"/>
    </xf>
    <xf numFmtId="0" fontId="40" fillId="0" borderId="22" xfId="0" applyFont="1" applyBorder="1" applyAlignment="1">
      <alignment vertical="top"/>
    </xf>
    <xf numFmtId="41" fontId="40" fillId="4" borderId="0" xfId="1" applyFont="1" applyFill="1" applyBorder="1" applyAlignment="1">
      <alignment vertical="top"/>
    </xf>
    <xf numFmtId="3" fontId="40" fillId="4" borderId="21" xfId="0" applyNumberFormat="1" applyFont="1" applyFill="1" applyBorder="1" applyAlignment="1">
      <alignment vertical="top"/>
    </xf>
    <xf numFmtId="0" fontId="54" fillId="0" borderId="19" xfId="8" applyFont="1" applyBorder="1" applyAlignment="1">
      <alignment horizontal="justify" vertical="center" wrapText="1"/>
    </xf>
    <xf numFmtId="0" fontId="54" fillId="0" borderId="19" xfId="8" applyFont="1" applyBorder="1" applyAlignment="1">
      <alignment horizontal="center" vertical="center" wrapText="1"/>
    </xf>
    <xf numFmtId="0" fontId="40" fillId="0" borderId="21" xfId="0" applyFont="1" applyBorder="1" applyAlignment="1">
      <alignment vertical="top"/>
    </xf>
    <xf numFmtId="3" fontId="40" fillId="4" borderId="0" xfId="0" applyNumberFormat="1" applyFont="1" applyFill="1" applyAlignment="1">
      <alignment vertical="top"/>
    </xf>
    <xf numFmtId="3" fontId="40" fillId="4" borderId="22" xfId="0" applyNumberFormat="1" applyFont="1" applyFill="1" applyBorder="1" applyAlignment="1">
      <alignment vertical="top"/>
    </xf>
    <xf numFmtId="0" fontId="54" fillId="0" borderId="19" xfId="8" applyFont="1" applyBorder="1" applyAlignment="1">
      <alignment horizontal="left" vertical="center"/>
    </xf>
    <xf numFmtId="0" fontId="54" fillId="0" borderId="19" xfId="8" applyFont="1" applyBorder="1" applyAlignment="1">
      <alignment vertical="center" wrapText="1"/>
    </xf>
    <xf numFmtId="0" fontId="54" fillId="0" borderId="19" xfId="8" applyFont="1" applyBorder="1" applyAlignment="1">
      <alignment vertical="center"/>
    </xf>
    <xf numFmtId="1" fontId="40" fillId="0" borderId="0" xfId="0" applyNumberFormat="1" applyFont="1" applyAlignment="1">
      <alignment horizontal="left" vertical="center"/>
    </xf>
    <xf numFmtId="1" fontId="40" fillId="0" borderId="23" xfId="0" applyNumberFormat="1" applyFont="1" applyBorder="1" applyAlignment="1">
      <alignment horizontal="left" vertical="center"/>
    </xf>
    <xf numFmtId="41" fontId="40" fillId="4" borderId="22" xfId="1" applyFont="1" applyFill="1" applyBorder="1" applyAlignment="1">
      <alignment vertical="top"/>
    </xf>
    <xf numFmtId="0" fontId="53" fillId="0" borderId="19" xfId="8" applyFont="1" applyBorder="1" applyAlignment="1">
      <alignment vertical="center"/>
    </xf>
    <xf numFmtId="1" fontId="24" fillId="0" borderId="0" xfId="0" applyNumberFormat="1" applyFont="1" applyAlignment="1">
      <alignment horizontal="left" vertical="center"/>
    </xf>
    <xf numFmtId="164" fontId="24" fillId="4" borderId="0" xfId="0" applyNumberFormat="1" applyFont="1" applyFill="1" applyAlignment="1">
      <alignment vertical="top"/>
    </xf>
    <xf numFmtId="1" fontId="24" fillId="0" borderId="0" xfId="0" applyNumberFormat="1" applyFont="1" applyAlignment="1">
      <alignment horizontal="left"/>
    </xf>
    <xf numFmtId="3" fontId="24" fillId="4" borderId="0" xfId="0" applyNumberFormat="1" applyFont="1" applyFill="1" applyAlignment="1">
      <alignment horizontal="center" vertical="top"/>
    </xf>
    <xf numFmtId="1" fontId="24" fillId="0" borderId="19" xfId="0" applyNumberFormat="1" applyFont="1" applyBorder="1" applyAlignment="1">
      <alignment horizontal="left" vertical="center"/>
    </xf>
    <xf numFmtId="0" fontId="24" fillId="0" borderId="19" xfId="0" applyFont="1" applyBorder="1" applyAlignment="1">
      <alignment vertical="top"/>
    </xf>
    <xf numFmtId="3" fontId="24" fillId="4" borderId="19" xfId="0" applyNumberFormat="1" applyFont="1" applyFill="1" applyBorder="1" applyAlignment="1">
      <alignment vertical="top"/>
    </xf>
    <xf numFmtId="0" fontId="54" fillId="0" borderId="19" xfId="8" applyFont="1" applyBorder="1" applyAlignment="1">
      <alignment horizontal="justify" vertical="center"/>
    </xf>
    <xf numFmtId="0" fontId="40" fillId="0" borderId="0" xfId="0" applyFont="1" applyAlignment="1">
      <alignment horizontal="left"/>
    </xf>
    <xf numFmtId="0" fontId="24" fillId="0" borderId="0" xfId="0" applyFont="1" applyAlignment="1">
      <alignment horizontal="left"/>
    </xf>
    <xf numFmtId="49" fontId="24" fillId="0" borderId="0" xfId="0" applyNumberFormat="1" applyFont="1" applyAlignment="1">
      <alignment horizontal="center"/>
    </xf>
    <xf numFmtId="0" fontId="53" fillId="0" borderId="0" xfId="0" applyFont="1" applyAlignment="1">
      <alignment horizontal="left" vertical="center"/>
    </xf>
    <xf numFmtId="0" fontId="56" fillId="0" borderId="0" xfId="0" applyFont="1" applyAlignment="1">
      <alignment horizontal="right" vertical="center" wrapText="1"/>
    </xf>
    <xf numFmtId="0" fontId="54" fillId="0" borderId="0" xfId="0" applyFont="1" applyAlignment="1">
      <alignment horizontal="left" vertical="center" wrapText="1"/>
    </xf>
    <xf numFmtId="3" fontId="24" fillId="4" borderId="0" xfId="0" applyNumberFormat="1" applyFont="1" applyFill="1" applyAlignment="1">
      <alignment horizontal="right" vertical="top" wrapText="1"/>
    </xf>
    <xf numFmtId="165" fontId="24" fillId="4" borderId="0" xfId="0" applyNumberFormat="1" applyFont="1" applyFill="1" applyAlignment="1">
      <alignment horizontal="right" vertical="top" wrapText="1"/>
    </xf>
    <xf numFmtId="0" fontId="56" fillId="4" borderId="0" xfId="0" applyFont="1" applyFill="1" applyAlignment="1">
      <alignment horizontal="right" vertical="top" wrapText="1"/>
    </xf>
    <xf numFmtId="0" fontId="24" fillId="0" borderId="0" xfId="0" applyFont="1" applyAlignment="1">
      <alignment vertical="center" wrapText="1"/>
    </xf>
    <xf numFmtId="0" fontId="24" fillId="0" borderId="0" xfId="0" applyFont="1" applyAlignment="1">
      <alignment horizontal="left" vertical="center" wrapText="1" indent="1"/>
    </xf>
    <xf numFmtId="11" fontId="24" fillId="0" borderId="0" xfId="0" applyNumberFormat="1" applyFont="1"/>
    <xf numFmtId="0" fontId="24" fillId="0" borderId="0" xfId="0" applyFont="1" applyAlignment="1">
      <alignment horizontal="left" vertical="center"/>
    </xf>
    <xf numFmtId="3" fontId="24" fillId="4" borderId="0" xfId="0" applyNumberFormat="1" applyFont="1" applyFill="1" applyAlignment="1">
      <alignment horizontal="right" vertical="center" wrapText="1"/>
    </xf>
    <xf numFmtId="0" fontId="56" fillId="4" borderId="0" xfId="0" applyFont="1" applyFill="1" applyAlignment="1">
      <alignment horizontal="right" vertical="center" wrapText="1"/>
    </xf>
    <xf numFmtId="41" fontId="24" fillId="4" borderId="0" xfId="1" applyFont="1" applyFill="1" applyAlignment="1">
      <alignment horizontal="right" vertical="top" wrapText="1"/>
    </xf>
    <xf numFmtId="0" fontId="54" fillId="4" borderId="0" xfId="8" applyFont="1" applyFill="1" applyAlignment="1">
      <alignment horizontal="right" vertical="center" wrapText="1"/>
    </xf>
    <xf numFmtId="0" fontId="58" fillId="9" borderId="19" xfId="0" applyFont="1" applyFill="1" applyBorder="1" applyAlignment="1">
      <alignment horizontal="center"/>
    </xf>
    <xf numFmtId="3" fontId="24" fillId="4" borderId="19" xfId="0" applyNumberFormat="1" applyFont="1" applyFill="1" applyBorder="1" applyAlignment="1">
      <alignment horizontal="right" vertical="top" wrapText="1"/>
    </xf>
    <xf numFmtId="165" fontId="24" fillId="4" borderId="19" xfId="0" applyNumberFormat="1" applyFont="1" applyFill="1" applyBorder="1" applyAlignment="1">
      <alignment horizontal="right" vertical="top" wrapText="1"/>
    </xf>
    <xf numFmtId="0" fontId="24" fillId="0" borderId="22" xfId="0" applyFont="1" applyBorder="1" applyAlignment="1">
      <alignment horizontal="left" vertical="center"/>
    </xf>
    <xf numFmtId="0" fontId="56" fillId="4" borderId="22" xfId="0" applyFont="1" applyFill="1" applyBorder="1" applyAlignment="1">
      <alignment horizontal="right" vertical="center" wrapText="1"/>
    </xf>
    <xf numFmtId="41" fontId="24" fillId="4" borderId="19" xfId="1" applyFont="1" applyFill="1" applyBorder="1" applyAlignment="1">
      <alignment horizontal="right" vertical="top" wrapText="1"/>
    </xf>
    <xf numFmtId="0" fontId="24" fillId="0" borderId="19" xfId="0" applyFont="1" applyBorder="1" applyAlignment="1">
      <alignment vertical="center" wrapText="1"/>
    </xf>
    <xf numFmtId="0" fontId="24" fillId="0" borderId="22" xfId="0" applyFont="1" applyBorder="1"/>
    <xf numFmtId="0" fontId="24" fillId="0" borderId="19" xfId="0" applyFont="1" applyBorder="1" applyAlignment="1">
      <alignment horizontal="left" vertical="center"/>
    </xf>
    <xf numFmtId="0" fontId="40" fillId="0" borderId="0" xfId="0" applyFont="1" applyAlignment="1">
      <alignment horizontal="left" vertical="center"/>
    </xf>
    <xf numFmtId="0" fontId="40" fillId="0" borderId="21" xfId="0" applyFont="1" applyBorder="1" applyAlignment="1">
      <alignment horizontal="left" vertical="center"/>
    </xf>
    <xf numFmtId="0" fontId="42" fillId="9" borderId="0" xfId="5" applyFont="1" applyFill="1" applyBorder="1"/>
    <xf numFmtId="0" fontId="35" fillId="9" borderId="0" xfId="5" applyFont="1" applyFill="1" applyBorder="1" applyAlignment="1">
      <alignment horizontal="right"/>
    </xf>
    <xf numFmtId="0" fontId="58" fillId="9" borderId="0" xfId="0" applyFont="1" applyFill="1" applyAlignment="1">
      <alignment horizontal="center"/>
    </xf>
    <xf numFmtId="0" fontId="58" fillId="9" borderId="0" xfId="0" applyFont="1" applyFill="1" applyAlignment="1">
      <alignment horizontal="center" vertical="center" wrapText="1"/>
    </xf>
    <xf numFmtId="0" fontId="58" fillId="9" borderId="0" xfId="0" applyFont="1" applyFill="1" applyAlignment="1">
      <alignment vertical="center" wrapText="1"/>
    </xf>
    <xf numFmtId="0" fontId="58" fillId="9" borderId="0" xfId="0" applyFont="1" applyFill="1" applyAlignment="1">
      <alignment horizontal="right" wrapText="1"/>
    </xf>
    <xf numFmtId="0" fontId="58" fillId="9" borderId="1" xfId="0" applyFont="1" applyFill="1" applyBorder="1" applyAlignment="1">
      <alignment horizontal="right" wrapText="1"/>
    </xf>
    <xf numFmtId="0" fontId="58" fillId="9" borderId="19" xfId="0" applyFont="1" applyFill="1" applyBorder="1" applyAlignment="1">
      <alignment horizontal="right" wrapText="1"/>
    </xf>
    <xf numFmtId="0" fontId="58" fillId="9" borderId="19" xfId="0" applyFont="1" applyFill="1" applyBorder="1" applyAlignment="1">
      <alignment horizontal="center" vertical="center" wrapText="1"/>
    </xf>
    <xf numFmtId="49" fontId="53" fillId="0" borderId="0" xfId="0" applyNumberFormat="1" applyFont="1" applyAlignment="1">
      <alignment horizontal="left" vertical="center"/>
    </xf>
    <xf numFmtId="0" fontId="53" fillId="0" borderId="0" xfId="0" applyFont="1" applyAlignment="1">
      <alignment horizontal="left" vertical="center" wrapText="1"/>
    </xf>
    <xf numFmtId="0" fontId="56" fillId="0" borderId="22" xfId="0" applyFont="1" applyBorder="1" applyAlignment="1">
      <alignment horizontal="right" vertical="center" wrapText="1"/>
    </xf>
    <xf numFmtId="0" fontId="56" fillId="0" borderId="0" xfId="0" applyFont="1" applyAlignment="1">
      <alignment horizontal="center" vertical="center" wrapText="1"/>
    </xf>
    <xf numFmtId="164" fontId="24" fillId="4" borderId="0" xfId="2" applyNumberFormat="1" applyFont="1" applyFill="1" applyBorder="1" applyAlignment="1">
      <alignment horizontal="right" vertical="center" wrapText="1"/>
    </xf>
    <xf numFmtId="10" fontId="24" fillId="4" borderId="0" xfId="0" applyNumberFormat="1" applyFont="1" applyFill="1" applyAlignment="1">
      <alignment horizontal="right" vertical="center"/>
    </xf>
    <xf numFmtId="0" fontId="24" fillId="0" borderId="19" xfId="0" applyFont="1" applyBorder="1" applyAlignment="1">
      <alignment vertical="center"/>
    </xf>
    <xf numFmtId="3" fontId="24" fillId="4" borderId="19" xfId="0" applyNumberFormat="1" applyFont="1" applyFill="1" applyBorder="1" applyAlignment="1">
      <alignment horizontal="right" vertical="center" wrapText="1"/>
    </xf>
    <xf numFmtId="0" fontId="24" fillId="4" borderId="19" xfId="0" applyFont="1" applyFill="1" applyBorder="1" applyAlignment="1">
      <alignment horizontal="right" vertical="center" wrapText="1"/>
    </xf>
    <xf numFmtId="0" fontId="24" fillId="4" borderId="0" xfId="0" applyFont="1" applyFill="1" applyAlignment="1">
      <alignment horizontal="right" vertical="center" wrapText="1"/>
    </xf>
    <xf numFmtId="10" fontId="24" fillId="4" borderId="19" xfId="0" applyNumberFormat="1" applyFont="1" applyFill="1" applyBorder="1" applyAlignment="1">
      <alignment horizontal="right" vertical="center"/>
    </xf>
    <xf numFmtId="11" fontId="24" fillId="0" borderId="0" xfId="0" applyNumberFormat="1" applyFont="1" applyAlignment="1">
      <alignment vertical="center"/>
    </xf>
    <xf numFmtId="49" fontId="40" fillId="0" borderId="21" xfId="0" applyNumberFormat="1" applyFont="1" applyBorder="1" applyAlignment="1">
      <alignment horizontal="left" vertical="center"/>
    </xf>
    <xf numFmtId="0" fontId="40" fillId="0" borderId="21" xfId="0" applyFont="1" applyBorder="1" applyAlignment="1">
      <alignment vertical="center"/>
    </xf>
    <xf numFmtId="3" fontId="40" fillId="4" borderId="21" xfId="0" applyNumberFormat="1" applyFont="1" applyFill="1" applyBorder="1" applyAlignment="1">
      <alignment vertical="center"/>
    </xf>
    <xf numFmtId="0" fontId="40" fillId="4" borderId="0" xfId="0" applyFont="1" applyFill="1" applyAlignment="1">
      <alignment vertical="center"/>
    </xf>
    <xf numFmtId="0" fontId="40" fillId="4" borderId="21" xfId="0" applyFont="1" applyFill="1" applyBorder="1" applyAlignment="1">
      <alignment vertical="center"/>
    </xf>
    <xf numFmtId="0" fontId="40" fillId="4" borderId="22" xfId="0" applyFont="1" applyFill="1" applyBorder="1" applyAlignment="1">
      <alignment vertical="center"/>
    </xf>
    <xf numFmtId="3" fontId="40" fillId="4" borderId="22" xfId="0" applyNumberFormat="1" applyFont="1" applyFill="1" applyBorder="1" applyAlignment="1">
      <alignment vertical="center"/>
    </xf>
    <xf numFmtId="3" fontId="40" fillId="4" borderId="0" xfId="0" applyNumberFormat="1" applyFont="1" applyFill="1" applyAlignment="1">
      <alignment vertical="center"/>
    </xf>
    <xf numFmtId="9" fontId="40" fillId="4" borderId="22" xfId="2" applyFont="1" applyFill="1" applyBorder="1" applyAlignment="1">
      <alignment vertical="center"/>
    </xf>
    <xf numFmtId="10" fontId="40" fillId="4" borderId="0" xfId="2" applyNumberFormat="1" applyFont="1" applyFill="1" applyBorder="1" applyAlignment="1">
      <alignment vertical="center"/>
    </xf>
    <xf numFmtId="0" fontId="40" fillId="0" borderId="0" xfId="0" applyFont="1" applyAlignment="1">
      <alignment vertical="center"/>
    </xf>
    <xf numFmtId="11" fontId="40" fillId="0" borderId="0" xfId="0" applyNumberFormat="1" applyFont="1" applyAlignment="1">
      <alignment vertical="center"/>
    </xf>
    <xf numFmtId="0" fontId="58" fillId="9" borderId="0" xfId="0" applyFont="1" applyFill="1" applyAlignment="1">
      <alignment horizontal="center" wrapText="1"/>
    </xf>
    <xf numFmtId="49" fontId="24" fillId="0" borderId="0" xfId="0" applyNumberFormat="1" applyFont="1" applyAlignment="1">
      <alignment horizontal="left" vertical="center"/>
    </xf>
    <xf numFmtId="0" fontId="54" fillId="0" borderId="0" xfId="0" applyFont="1" applyAlignment="1">
      <alignment horizontal="left" vertical="center"/>
    </xf>
    <xf numFmtId="166" fontId="24" fillId="4" borderId="22" xfId="0" applyNumberFormat="1" applyFont="1" applyFill="1" applyBorder="1" applyAlignment="1">
      <alignment horizontal="left" vertical="center"/>
    </xf>
    <xf numFmtId="10" fontId="24" fillId="4" borderId="0" xfId="2" applyNumberFormat="1" applyFont="1" applyFill="1" applyAlignment="1">
      <alignment horizontal="right" vertical="center"/>
    </xf>
    <xf numFmtId="166" fontId="24" fillId="4" borderId="19" xfId="0" applyNumberFormat="1" applyFont="1" applyFill="1" applyBorder="1" applyAlignment="1">
      <alignment horizontal="left" vertical="center"/>
    </xf>
    <xf numFmtId="0" fontId="58" fillId="9" borderId="19" xfId="0" applyFont="1" applyFill="1" applyBorder="1" applyAlignment="1">
      <alignment horizontal="center" wrapText="1"/>
    </xf>
    <xf numFmtId="0" fontId="24" fillId="0" borderId="0" xfId="0" applyFont="1" applyAlignment="1">
      <alignment horizontal="right"/>
    </xf>
    <xf numFmtId="0" fontId="54" fillId="0" borderId="0" xfId="13" applyFont="1" applyAlignment="1">
      <alignment horizontal="left" vertical="center"/>
    </xf>
    <xf numFmtId="3" fontId="54" fillId="4" borderId="0" xfId="14" applyFont="1" applyFill="1" applyBorder="1">
      <alignment horizontal="right" vertical="center"/>
      <protection locked="0"/>
    </xf>
    <xf numFmtId="0" fontId="54" fillId="0" borderId="0" xfId="13" applyFont="1" applyAlignment="1">
      <alignment horizontal="left" vertical="top"/>
    </xf>
    <xf numFmtId="0" fontId="54" fillId="0" borderId="0" xfId="13" applyFont="1" applyAlignment="1">
      <alignment vertical="center" wrapText="1"/>
    </xf>
    <xf numFmtId="3" fontId="54" fillId="0" borderId="0" xfId="14" applyFont="1" applyFill="1" applyBorder="1">
      <alignment horizontal="right" vertical="center"/>
      <protection locked="0"/>
    </xf>
    <xf numFmtId="41" fontId="24" fillId="0" borderId="0" xfId="1" applyFont="1" applyFill="1" applyBorder="1"/>
    <xf numFmtId="0" fontId="54" fillId="0" borderId="0" xfId="13" applyFont="1">
      <alignment vertical="center"/>
    </xf>
    <xf numFmtId="3" fontId="24" fillId="0" borderId="0" xfId="0" applyNumberFormat="1" applyFont="1" applyAlignment="1">
      <alignment vertical="center"/>
    </xf>
    <xf numFmtId="0" fontId="58" fillId="9" borderId="0" xfId="0" applyFont="1" applyFill="1" applyAlignment="1">
      <alignment horizontal="left"/>
    </xf>
    <xf numFmtId="0" fontId="58" fillId="9" borderId="0" xfId="0" applyFont="1" applyFill="1"/>
    <xf numFmtId="0" fontId="58" fillId="9" borderId="0" xfId="0" applyFont="1" applyFill="1" applyAlignment="1">
      <alignment horizontal="right"/>
    </xf>
    <xf numFmtId="0" fontId="58" fillId="9" borderId="19" xfId="0" applyFont="1" applyFill="1" applyBorder="1" applyAlignment="1">
      <alignment horizontal="right"/>
    </xf>
    <xf numFmtId="0" fontId="54" fillId="0" borderId="19" xfId="13" applyFont="1" applyBorder="1" applyAlignment="1">
      <alignment horizontal="left" vertical="center"/>
    </xf>
    <xf numFmtId="0" fontId="54" fillId="0" borderId="19" xfId="13" applyFont="1" applyBorder="1">
      <alignment vertical="center"/>
    </xf>
    <xf numFmtId="3" fontId="54" fillId="4" borderId="19" xfId="14" applyFont="1" applyFill="1" applyBorder="1">
      <alignment horizontal="right" vertical="center"/>
      <protection locked="0"/>
    </xf>
    <xf numFmtId="3" fontId="53" fillId="4" borderId="21" xfId="14" applyFont="1" applyFill="1" applyBorder="1">
      <alignment horizontal="right" vertical="center"/>
      <protection locked="0"/>
    </xf>
    <xf numFmtId="0" fontId="53" fillId="0" borderId="21" xfId="13" applyFont="1" applyBorder="1">
      <alignment vertical="center"/>
    </xf>
    <xf numFmtId="0" fontId="54" fillId="0" borderId="21" xfId="13" applyFont="1" applyBorder="1" applyAlignment="1">
      <alignment horizontal="left" vertical="center"/>
    </xf>
    <xf numFmtId="0" fontId="53" fillId="0" borderId="0" xfId="13" applyFont="1" applyAlignment="1">
      <alignment horizontal="left" vertical="center"/>
    </xf>
    <xf numFmtId="0" fontId="53" fillId="0" borderId="0" xfId="13" applyFont="1">
      <alignment vertical="center"/>
    </xf>
    <xf numFmtId="3" fontId="54" fillId="0" borderId="0" xfId="14" applyFont="1" applyFill="1" applyBorder="1" applyAlignment="1">
      <alignment horizontal="center" vertical="center"/>
      <protection locked="0"/>
    </xf>
    <xf numFmtId="0" fontId="53" fillId="0" borderId="0" xfId="13" applyFont="1" applyAlignment="1">
      <alignment horizontal="right" vertical="center"/>
    </xf>
    <xf numFmtId="0" fontId="54" fillId="0" borderId="0" xfId="13" applyFont="1" applyAlignment="1">
      <alignment horizontal="left" vertical="center" wrapText="1"/>
    </xf>
    <xf numFmtId="0" fontId="54" fillId="0" borderId="0" xfId="13" applyFont="1" applyAlignment="1">
      <alignment vertical="top" wrapText="1"/>
    </xf>
    <xf numFmtId="3" fontId="54" fillId="4" borderId="0" xfId="14" applyFont="1" applyFill="1" applyBorder="1" applyAlignment="1">
      <alignment horizontal="right" vertical="top"/>
      <protection locked="0"/>
    </xf>
    <xf numFmtId="0" fontId="53" fillId="0" borderId="0" xfId="13" applyFont="1" applyAlignment="1">
      <alignment vertical="top" wrapText="1"/>
    </xf>
    <xf numFmtId="0" fontId="53" fillId="4" borderId="0" xfId="13" applyFont="1" applyFill="1" applyAlignment="1">
      <alignment horizontal="right" vertical="center"/>
    </xf>
    <xf numFmtId="0" fontId="24" fillId="0" borderId="0" xfId="0" applyFont="1" applyAlignment="1">
      <alignment horizontal="left" vertical="top"/>
    </xf>
    <xf numFmtId="0" fontId="53" fillId="0" borderId="0" xfId="13" applyFont="1" applyAlignment="1">
      <alignment horizontal="left" vertical="top"/>
    </xf>
    <xf numFmtId="0" fontId="54" fillId="0" borderId="0" xfId="13" applyFont="1" applyAlignment="1">
      <alignment horizontal="left" vertical="top" wrapText="1"/>
    </xf>
    <xf numFmtId="0" fontId="58" fillId="9" borderId="0" xfId="13" applyFont="1" applyFill="1" applyAlignment="1">
      <alignment horizontal="left" vertical="center"/>
    </xf>
    <xf numFmtId="0" fontId="58" fillId="9" borderId="0" xfId="13" applyFont="1" applyFill="1">
      <alignment vertical="center"/>
    </xf>
    <xf numFmtId="0" fontId="53" fillId="0" borderId="22" xfId="13" applyFont="1" applyBorder="1" applyAlignment="1">
      <alignment horizontal="right" vertical="center"/>
    </xf>
    <xf numFmtId="0" fontId="54" fillId="0" borderId="19" xfId="13" applyFont="1" applyBorder="1" applyAlignment="1">
      <alignment horizontal="left" vertical="center" wrapText="1"/>
    </xf>
    <xf numFmtId="0" fontId="53" fillId="0" borderId="22" xfId="13" applyFont="1" applyBorder="1" applyAlignment="1">
      <alignment horizontal="left" vertical="center"/>
    </xf>
    <xf numFmtId="0" fontId="53" fillId="0" borderId="21" xfId="13" applyFont="1" applyBorder="1" applyAlignment="1">
      <alignment vertical="top" wrapText="1"/>
    </xf>
    <xf numFmtId="3" fontId="53" fillId="4" borderId="0" xfId="14" applyFont="1" applyFill="1" applyBorder="1">
      <alignment horizontal="right" vertical="center"/>
      <protection locked="0"/>
    </xf>
    <xf numFmtId="3" fontId="54" fillId="4" borderId="22" xfId="14" applyFont="1" applyFill="1" applyBorder="1">
      <alignment horizontal="right" vertical="center"/>
      <protection locked="0"/>
    </xf>
    <xf numFmtId="3" fontId="53" fillId="4" borderId="22" xfId="14" applyFont="1" applyFill="1" applyBorder="1">
      <alignment horizontal="right" vertical="center"/>
      <protection locked="0"/>
    </xf>
    <xf numFmtId="0" fontId="54" fillId="0" borderId="22" xfId="13" applyFont="1" applyBorder="1" applyAlignment="1">
      <alignment horizontal="left" vertical="center"/>
    </xf>
    <xf numFmtId="3" fontId="54" fillId="0" borderId="22" xfId="14" applyFont="1" applyFill="1" applyBorder="1">
      <alignment horizontal="right" vertical="center"/>
      <protection locked="0"/>
    </xf>
    <xf numFmtId="0" fontId="54" fillId="0" borderId="19" xfId="13" applyFont="1" applyBorder="1" applyAlignment="1">
      <alignment vertical="center" wrapText="1"/>
    </xf>
    <xf numFmtId="0" fontId="54" fillId="0" borderId="19" xfId="13" applyFont="1" applyBorder="1" applyAlignment="1">
      <alignment horizontal="left" vertical="top"/>
    </xf>
    <xf numFmtId="0" fontId="54" fillId="0" borderId="19" xfId="13" applyFont="1" applyBorder="1" applyAlignment="1">
      <alignment vertical="top" wrapText="1"/>
    </xf>
    <xf numFmtId="0" fontId="53" fillId="0" borderId="22" xfId="13" applyFont="1" applyBorder="1">
      <alignment vertical="center"/>
    </xf>
    <xf numFmtId="0" fontId="54" fillId="0" borderId="22" xfId="13" applyFont="1" applyBorder="1" applyAlignment="1">
      <alignment horizontal="left" vertical="top" wrapText="1"/>
    </xf>
    <xf numFmtId="3" fontId="54" fillId="4" borderId="22" xfId="14" applyFont="1" applyFill="1" applyBorder="1" applyAlignment="1">
      <alignment horizontal="right" vertical="center" wrapText="1"/>
      <protection locked="0"/>
    </xf>
    <xf numFmtId="0" fontId="54" fillId="0" borderId="22" xfId="13" applyFont="1" applyBorder="1" applyAlignment="1">
      <alignment horizontal="left" vertical="top"/>
    </xf>
    <xf numFmtId="0" fontId="54" fillId="0" borderId="23" xfId="13" applyFont="1" applyBorder="1" applyAlignment="1">
      <alignment horizontal="left" vertical="center"/>
    </xf>
    <xf numFmtId="0" fontId="54" fillId="0" borderId="22" xfId="13" applyFont="1" applyBorder="1" applyAlignment="1">
      <alignment horizontal="left" vertical="center" wrapText="1"/>
    </xf>
    <xf numFmtId="0" fontId="24" fillId="0" borderId="19" xfId="0" applyFont="1" applyBorder="1" applyAlignment="1">
      <alignment horizontal="left" vertical="top"/>
    </xf>
    <xf numFmtId="0" fontId="24" fillId="0" borderId="22" xfId="0" applyFont="1" applyBorder="1" applyAlignment="1">
      <alignment horizontal="right"/>
    </xf>
    <xf numFmtId="0" fontId="24" fillId="0" borderId="0" xfId="0" applyFont="1" applyAlignment="1">
      <alignment horizontal="center"/>
    </xf>
    <xf numFmtId="0" fontId="59" fillId="9" borderId="0" xfId="13" applyFont="1" applyFill="1" applyAlignment="1">
      <alignment horizontal="center" vertical="center"/>
    </xf>
    <xf numFmtId="0" fontId="59" fillId="9" borderId="0" xfId="13" applyFont="1" applyFill="1" applyAlignment="1">
      <alignment horizontal="left" vertical="center" wrapText="1"/>
    </xf>
    <xf numFmtId="0" fontId="53" fillId="0" borderId="22" xfId="15" applyFont="1" applyFill="1" applyBorder="1" applyAlignment="1">
      <alignment vertical="center"/>
    </xf>
    <xf numFmtId="0" fontId="54" fillId="0" borderId="22" xfId="13" applyFont="1" applyBorder="1">
      <alignment vertical="center"/>
    </xf>
    <xf numFmtId="0" fontId="54" fillId="0" borderId="22" xfId="6" applyFont="1" applyBorder="1" applyAlignment="1">
      <alignment horizontal="right" vertical="center"/>
    </xf>
    <xf numFmtId="1" fontId="60" fillId="9" borderId="0" xfId="0" applyNumberFormat="1" applyFont="1" applyFill="1" applyAlignment="1">
      <alignment horizontal="left"/>
    </xf>
    <xf numFmtId="0" fontId="57" fillId="9" borderId="0" xfId="0" applyFont="1" applyFill="1"/>
    <xf numFmtId="0" fontId="60" fillId="9" borderId="0" xfId="0" applyFont="1" applyFill="1"/>
    <xf numFmtId="0" fontId="57" fillId="10" borderId="19" xfId="3" applyFont="1" applyFill="1" applyBorder="1" applyAlignment="1">
      <alignment horizontal="right" wrapText="1"/>
    </xf>
    <xf numFmtId="41" fontId="20" fillId="4" borderId="22" xfId="1" applyFont="1" applyFill="1" applyBorder="1"/>
    <xf numFmtId="3" fontId="40" fillId="0" borderId="0" xfId="0" applyNumberFormat="1" applyFont="1"/>
    <xf numFmtId="3" fontId="40" fillId="0" borderId="0" xfId="0" applyNumberFormat="1" applyFont="1" applyAlignment="1">
      <alignment horizontal="center"/>
    </xf>
    <xf numFmtId="3" fontId="24" fillId="4" borderId="0" xfId="0" applyNumberFormat="1" applyFont="1" applyFill="1" applyAlignment="1">
      <alignment vertical="center"/>
    </xf>
    <xf numFmtId="164" fontId="24" fillId="4" borderId="0" xfId="18" applyNumberFormat="1" applyFont="1" applyFill="1" applyAlignment="1">
      <alignment vertical="center"/>
    </xf>
    <xf numFmtId="164" fontId="24" fillId="0" borderId="0" xfId="2" applyNumberFormat="1" applyFont="1" applyAlignment="1">
      <alignment vertical="center"/>
    </xf>
    <xf numFmtId="4" fontId="24" fillId="0" borderId="0" xfId="0" applyNumberFormat="1" applyFont="1" applyAlignment="1">
      <alignment vertical="center"/>
    </xf>
    <xf numFmtId="0" fontId="24" fillId="0" borderId="0" xfId="0" applyFont="1" applyAlignment="1">
      <alignment horizontal="left" vertical="center" wrapText="1"/>
    </xf>
    <xf numFmtId="3" fontId="40" fillId="4" borderId="2" xfId="0" applyNumberFormat="1" applyFont="1" applyFill="1" applyBorder="1" applyAlignment="1">
      <alignment vertical="center"/>
    </xf>
    <xf numFmtId="0" fontId="61" fillId="10" borderId="0" xfId="3" applyFont="1" applyFill="1" applyBorder="1"/>
    <xf numFmtId="0" fontId="61" fillId="10" borderId="0" xfId="3" applyFont="1" applyFill="1" applyBorder="1" applyAlignment="1">
      <alignment horizontal="right" wrapText="1"/>
    </xf>
    <xf numFmtId="0" fontId="62" fillId="9" borderId="0" xfId="0" applyFont="1" applyFill="1"/>
    <xf numFmtId="0" fontId="61" fillId="10" borderId="0" xfId="3" applyFont="1" applyFill="1" applyBorder="1" applyAlignment="1">
      <alignment horizontal="center" wrapText="1"/>
    </xf>
    <xf numFmtId="0" fontId="61" fillId="10" borderId="0" xfId="3" applyFont="1" applyFill="1" applyBorder="1" applyAlignment="1">
      <alignment horizontal="center" vertical="center" wrapText="1"/>
    </xf>
    <xf numFmtId="0" fontId="61" fillId="10" borderId="1" xfId="3" applyFont="1" applyFill="1" applyBorder="1" applyAlignment="1">
      <alignment horizontal="right" wrapText="1"/>
    </xf>
    <xf numFmtId="0" fontId="61" fillId="10" borderId="21" xfId="3" applyFont="1" applyFill="1" applyBorder="1" applyAlignment="1">
      <alignment horizontal="center" wrapText="1"/>
    </xf>
    <xf numFmtId="3" fontId="24" fillId="4" borderId="22" xfId="0" applyNumberFormat="1" applyFont="1" applyFill="1" applyBorder="1" applyAlignment="1">
      <alignment vertical="center"/>
    </xf>
    <xf numFmtId="3" fontId="24" fillId="4" borderId="19" xfId="0" applyNumberFormat="1" applyFont="1" applyFill="1" applyBorder="1" applyAlignment="1">
      <alignment vertical="center"/>
    </xf>
    <xf numFmtId="164" fontId="24" fillId="4" borderId="19" xfId="18" applyNumberFormat="1" applyFont="1" applyFill="1" applyBorder="1" applyAlignment="1">
      <alignment vertical="center"/>
    </xf>
    <xf numFmtId="0" fontId="40" fillId="0" borderId="22" xfId="0" applyFont="1" applyBorder="1" applyAlignment="1">
      <alignment horizontal="left" vertical="center"/>
    </xf>
    <xf numFmtId="3" fontId="40" fillId="0" borderId="22" xfId="0" applyNumberFormat="1" applyFont="1" applyBorder="1"/>
    <xf numFmtId="164" fontId="40" fillId="0" borderId="0" xfId="2" applyNumberFormat="1" applyFont="1" applyBorder="1" applyAlignment="1">
      <alignment vertical="center"/>
    </xf>
    <xf numFmtId="164" fontId="40" fillId="0" borderId="22" xfId="0" applyNumberFormat="1" applyFont="1" applyBorder="1"/>
    <xf numFmtId="0" fontId="63" fillId="0" borderId="0" xfId="0" applyFont="1"/>
    <xf numFmtId="0" fontId="64" fillId="0" borderId="0" xfId="0" applyFont="1"/>
    <xf numFmtId="0" fontId="65" fillId="0" borderId="0" xfId="0" applyFont="1"/>
    <xf numFmtId="0" fontId="65" fillId="0" borderId="0" xfId="0" applyFont="1" applyAlignment="1">
      <alignment horizontal="center"/>
    </xf>
    <xf numFmtId="0" fontId="65" fillId="0" borderId="0" xfId="0" applyFont="1" applyAlignment="1">
      <alignment horizontal="left" vertical="top"/>
    </xf>
    <xf numFmtId="3" fontId="65" fillId="0" borderId="0" xfId="0" applyNumberFormat="1" applyFont="1"/>
    <xf numFmtId="3" fontId="65" fillId="0" borderId="0" xfId="0" applyNumberFormat="1" applyFont="1" applyAlignment="1">
      <alignment horizontal="center"/>
    </xf>
    <xf numFmtId="9" fontId="65" fillId="0" borderId="0" xfId="0" applyNumberFormat="1" applyFont="1"/>
    <xf numFmtId="0" fontId="65" fillId="0" borderId="0" xfId="0" applyFont="1" applyAlignment="1">
      <alignment horizontal="left" vertical="center"/>
    </xf>
    <xf numFmtId="3" fontId="65" fillId="4" borderId="0" xfId="0" applyNumberFormat="1" applyFont="1" applyFill="1" applyAlignment="1">
      <alignment vertical="center"/>
    </xf>
    <xf numFmtId="0" fontId="65" fillId="0" borderId="0" xfId="0" applyFont="1" applyAlignment="1">
      <alignment vertical="center"/>
    </xf>
    <xf numFmtId="3" fontId="65" fillId="0" borderId="0" xfId="0" applyNumberFormat="1" applyFont="1" applyAlignment="1">
      <alignment vertical="center"/>
    </xf>
    <xf numFmtId="4" fontId="65" fillId="0" borderId="0" xfId="0" applyNumberFormat="1" applyFont="1" applyAlignment="1">
      <alignment vertical="center"/>
    </xf>
    <xf numFmtId="0" fontId="65" fillId="0" borderId="0" xfId="0" applyFont="1" applyAlignment="1">
      <alignment horizontal="left" vertical="center" wrapText="1"/>
    </xf>
    <xf numFmtId="0" fontId="61" fillId="10" borderId="0" xfId="3" applyFont="1" applyFill="1" applyBorder="1" applyAlignment="1">
      <alignment vertical="top"/>
    </xf>
    <xf numFmtId="9" fontId="61" fillId="10" borderId="1" xfId="3" applyNumberFormat="1" applyFont="1" applyFill="1" applyBorder="1" applyAlignment="1">
      <alignment horizontal="center" wrapText="1"/>
    </xf>
    <xf numFmtId="0" fontId="61" fillId="10" borderId="19" xfId="3" applyFont="1" applyFill="1" applyBorder="1" applyAlignment="1">
      <alignment horizontal="center" vertical="center" wrapText="1"/>
    </xf>
    <xf numFmtId="9" fontId="61" fillId="10" borderId="0" xfId="3" applyNumberFormat="1" applyFont="1" applyFill="1" applyBorder="1" applyAlignment="1">
      <alignment horizontal="center" wrapText="1"/>
    </xf>
    <xf numFmtId="9" fontId="61" fillId="10" borderId="21" xfId="3" applyNumberFormat="1" applyFont="1" applyFill="1" applyBorder="1" applyAlignment="1">
      <alignment horizontal="center" wrapText="1"/>
    </xf>
    <xf numFmtId="0" fontId="65" fillId="0" borderId="19" xfId="0" applyFont="1" applyBorder="1" applyAlignment="1">
      <alignment horizontal="left" vertical="center"/>
    </xf>
    <xf numFmtId="3" fontId="65" fillId="4" borderId="19" xfId="0" applyNumberFormat="1" applyFont="1" applyFill="1" applyBorder="1" applyAlignment="1">
      <alignment vertical="center"/>
    </xf>
    <xf numFmtId="3" fontId="64" fillId="4" borderId="0" xfId="0" applyNumberFormat="1" applyFont="1" applyFill="1" applyAlignment="1">
      <alignment vertical="center"/>
    </xf>
    <xf numFmtId="3" fontId="65" fillId="0" borderId="22" xfId="0" applyNumberFormat="1" applyFont="1" applyBorder="1"/>
    <xf numFmtId="3" fontId="64" fillId="4" borderId="21" xfId="0" applyNumberFormat="1" applyFont="1" applyFill="1" applyBorder="1" applyAlignment="1">
      <alignment vertical="center"/>
    </xf>
    <xf numFmtId="0" fontId="64" fillId="0" borderId="21" xfId="0" applyFont="1" applyBorder="1" applyAlignment="1">
      <alignment horizontal="left" vertical="center"/>
    </xf>
    <xf numFmtId="0" fontId="64" fillId="0" borderId="0" xfId="0" applyFont="1" applyAlignment="1">
      <alignment horizontal="left" vertical="center"/>
    </xf>
    <xf numFmtId="0" fontId="65" fillId="0" borderId="22" xfId="0" applyFont="1" applyBorder="1"/>
    <xf numFmtId="0" fontId="20" fillId="4" borderId="0" xfId="0" applyFont="1" applyFill="1" applyAlignment="1">
      <alignment vertical="center"/>
    </xf>
    <xf numFmtId="9" fontId="61" fillId="10" borderId="0" xfId="3" applyNumberFormat="1" applyFont="1" applyFill="1" applyBorder="1" applyAlignment="1">
      <alignment horizontal="right" wrapText="1"/>
    </xf>
    <xf numFmtId="3" fontId="20" fillId="4" borderId="22" xfId="0" applyNumberFormat="1" applyFont="1" applyFill="1" applyBorder="1" applyAlignment="1">
      <alignment vertical="center"/>
    </xf>
    <xf numFmtId="9" fontId="61" fillId="10" borderId="19" xfId="3" applyNumberFormat="1" applyFont="1" applyFill="1" applyBorder="1" applyAlignment="1">
      <alignment horizontal="right" wrapText="1"/>
    </xf>
    <xf numFmtId="3" fontId="20" fillId="4" borderId="19" xfId="0" applyNumberFormat="1" applyFont="1" applyFill="1" applyBorder="1" applyAlignment="1">
      <alignment vertical="center"/>
    </xf>
    <xf numFmtId="0" fontId="20" fillId="0" borderId="22" xfId="0" applyFont="1" applyBorder="1" applyAlignment="1">
      <alignment horizontal="left" vertical="top"/>
    </xf>
    <xf numFmtId="0" fontId="20" fillId="0" borderId="22" xfId="0" applyFont="1" applyBorder="1" applyAlignment="1">
      <alignment horizontal="left" vertical="top" wrapText="1"/>
    </xf>
    <xf numFmtId="167" fontId="22" fillId="0" borderId="22" xfId="0" applyNumberFormat="1" applyFont="1" applyBorder="1" applyAlignment="1">
      <alignment horizontal="left" vertical="top" wrapText="1"/>
    </xf>
    <xf numFmtId="0" fontId="20" fillId="0" borderId="19" xfId="0" applyFont="1" applyBorder="1" applyAlignment="1">
      <alignment horizontal="left" vertical="center"/>
    </xf>
    <xf numFmtId="0" fontId="23" fillId="0" borderId="0" xfId="0" applyFont="1" applyAlignment="1">
      <alignment horizontal="left" vertical="center"/>
    </xf>
    <xf numFmtId="0" fontId="55" fillId="0" borderId="0" xfId="10" applyFont="1" applyFill="1" applyAlignment="1">
      <alignment horizontal="center" vertical="center"/>
    </xf>
    <xf numFmtId="0" fontId="59" fillId="9" borderId="0" xfId="0" applyFont="1" applyFill="1"/>
    <xf numFmtId="0" fontId="58" fillId="10" borderId="27" xfId="3" applyFont="1" applyFill="1" applyBorder="1" applyAlignment="1">
      <alignment vertical="top"/>
    </xf>
    <xf numFmtId="0" fontId="58" fillId="10" borderId="29" xfId="3" applyFont="1" applyFill="1" applyBorder="1" applyAlignment="1">
      <alignment vertical="top"/>
    </xf>
    <xf numFmtId="0" fontId="24" fillId="0" borderId="31" xfId="0" applyFont="1" applyBorder="1"/>
    <xf numFmtId="0" fontId="58" fillId="10" borderId="31" xfId="3" applyFont="1" applyFill="1" applyBorder="1" applyAlignment="1">
      <alignment vertical="top"/>
    </xf>
    <xf numFmtId="0" fontId="58" fillId="10" borderId="0" xfId="3" applyFont="1" applyFill="1" applyBorder="1" applyAlignment="1">
      <alignment vertical="top"/>
    </xf>
    <xf numFmtId="0" fontId="58" fillId="10" borderId="36" xfId="3" applyFont="1" applyFill="1" applyBorder="1" applyAlignment="1">
      <alignment vertical="top"/>
    </xf>
    <xf numFmtId="0" fontId="58" fillId="10" borderId="26" xfId="3" applyFont="1" applyFill="1" applyBorder="1" applyAlignment="1">
      <alignment vertical="top"/>
    </xf>
    <xf numFmtId="49" fontId="40" fillId="0" borderId="0" xfId="0" applyNumberFormat="1" applyFont="1" applyAlignment="1">
      <alignment horizontal="left" vertical="center"/>
    </xf>
    <xf numFmtId="0" fontId="67" fillId="0" borderId="0" xfId="0" applyFont="1" applyAlignment="1">
      <alignment vertical="center"/>
    </xf>
    <xf numFmtId="0" fontId="0" fillId="0" borderId="0" xfId="0" applyAlignment="1">
      <alignment vertical="center"/>
    </xf>
    <xf numFmtId="3" fontId="24" fillId="0" borderId="22" xfId="0" applyNumberFormat="1" applyFont="1" applyBorder="1" applyAlignment="1">
      <alignment vertical="center"/>
    </xf>
    <xf numFmtId="0" fontId="58" fillId="10" borderId="30" xfId="3" applyFont="1" applyFill="1" applyBorder="1" applyAlignment="1">
      <alignment vertical="top"/>
    </xf>
    <xf numFmtId="0" fontId="58" fillId="10" borderId="19" xfId="3" applyFont="1" applyFill="1" applyBorder="1" applyAlignment="1">
      <alignment vertical="top"/>
    </xf>
    <xf numFmtId="0" fontId="67" fillId="0" borderId="19" xfId="0" applyFont="1" applyBorder="1" applyAlignment="1">
      <alignment vertical="center"/>
    </xf>
    <xf numFmtId="3" fontId="24" fillId="0" borderId="19" xfId="0" applyNumberFormat="1" applyFont="1" applyBorder="1" applyAlignment="1">
      <alignment vertical="center"/>
    </xf>
    <xf numFmtId="49" fontId="0" fillId="0" borderId="22" xfId="0" applyNumberFormat="1" applyBorder="1"/>
    <xf numFmtId="0" fontId="0" fillId="0" borderId="22" xfId="0" applyBorder="1"/>
    <xf numFmtId="3" fontId="40" fillId="0" borderId="22" xfId="0" applyNumberFormat="1" applyFont="1" applyBorder="1" applyAlignment="1">
      <alignment vertical="center"/>
    </xf>
    <xf numFmtId="0" fontId="68" fillId="0" borderId="0" xfId="0" applyFont="1"/>
    <xf numFmtId="0" fontId="69" fillId="0" borderId="0" xfId="10" applyFont="1" applyFill="1" applyAlignment="1">
      <alignment horizontal="center" vertical="center"/>
    </xf>
    <xf numFmtId="49" fontId="68" fillId="0" borderId="0" xfId="0" applyNumberFormat="1" applyFont="1" applyAlignment="1">
      <alignment horizontal="center" vertical="center" wrapText="1"/>
    </xf>
    <xf numFmtId="0" fontId="68" fillId="0" borderId="0" xfId="0" applyFont="1" applyAlignment="1">
      <alignment vertical="center" wrapText="1"/>
    </xf>
    <xf numFmtId="3" fontId="65" fillId="0" borderId="0" xfId="0" applyNumberFormat="1" applyFont="1" applyAlignment="1">
      <alignment vertical="top"/>
    </xf>
    <xf numFmtId="49" fontId="70" fillId="0" borderId="0" xfId="0" applyNumberFormat="1" applyFont="1" applyAlignment="1">
      <alignment horizontal="center" vertical="center" wrapText="1"/>
    </xf>
    <xf numFmtId="0" fontId="70" fillId="0" borderId="0" xfId="0" applyFont="1" applyAlignment="1">
      <alignment horizontal="left" vertical="center" wrapText="1" indent="1"/>
    </xf>
    <xf numFmtId="0" fontId="70" fillId="0" borderId="0" xfId="0" applyFont="1" applyAlignment="1">
      <alignment horizontal="left" vertical="center" wrapText="1" indent="5"/>
    </xf>
    <xf numFmtId="49" fontId="70" fillId="0" borderId="0" xfId="0" applyNumberFormat="1" applyFont="1" applyAlignment="1">
      <alignment horizontal="center" vertical="top" wrapText="1"/>
    </xf>
    <xf numFmtId="0" fontId="70" fillId="0" borderId="0" xfId="0" applyFont="1" applyAlignment="1">
      <alignment horizontal="left" vertical="center" wrapText="1" indent="10"/>
    </xf>
    <xf numFmtId="3" fontId="65" fillId="5" borderId="0" xfId="0" applyNumberFormat="1" applyFont="1" applyFill="1" applyAlignment="1">
      <alignment vertical="top"/>
    </xf>
    <xf numFmtId="0" fontId="71" fillId="0" borderId="0" xfId="0" applyFont="1"/>
    <xf numFmtId="0" fontId="61" fillId="10" borderId="0" xfId="3" applyFont="1" applyFill="1" applyBorder="1" applyAlignment="1">
      <alignment wrapText="1"/>
    </xf>
    <xf numFmtId="3" fontId="65" fillId="0" borderId="22" xfId="0" applyNumberFormat="1" applyFont="1" applyBorder="1" applyAlignment="1">
      <alignment vertical="top"/>
    </xf>
    <xf numFmtId="0" fontId="61" fillId="10" borderId="29" xfId="3" applyFont="1" applyFill="1" applyBorder="1" applyAlignment="1">
      <alignment vertical="top"/>
    </xf>
    <xf numFmtId="0" fontId="61" fillId="10" borderId="31" xfId="3" applyFont="1" applyFill="1" applyBorder="1" applyAlignment="1">
      <alignment wrapText="1"/>
    </xf>
    <xf numFmtId="0" fontId="61" fillId="10" borderId="37" xfId="3" applyFont="1" applyFill="1" applyBorder="1" applyAlignment="1">
      <alignment horizontal="center" wrapText="1"/>
    </xf>
    <xf numFmtId="0" fontId="61" fillId="10" borderId="31" xfId="3" applyFont="1" applyFill="1" applyBorder="1" applyAlignment="1">
      <alignment horizontal="center" wrapText="1"/>
    </xf>
    <xf numFmtId="0" fontId="61" fillId="10" borderId="34" xfId="3" applyFont="1" applyFill="1" applyBorder="1" applyAlignment="1">
      <alignment horizontal="center" wrapText="1"/>
    </xf>
    <xf numFmtId="0" fontId="61" fillId="10" borderId="34" xfId="3" applyFont="1" applyFill="1" applyBorder="1" applyAlignment="1">
      <alignment wrapText="1"/>
    </xf>
    <xf numFmtId="0" fontId="65" fillId="0" borderId="31" xfId="0" applyFont="1" applyBorder="1"/>
    <xf numFmtId="0" fontId="61" fillId="10" borderId="36" xfId="3" applyFont="1" applyFill="1" applyBorder="1" applyAlignment="1">
      <alignment vertical="top"/>
    </xf>
    <xf numFmtId="49" fontId="68" fillId="0" borderId="19" xfId="0" applyNumberFormat="1" applyFont="1" applyBorder="1" applyAlignment="1">
      <alignment horizontal="center" vertical="center" wrapText="1"/>
    </xf>
    <xf numFmtId="0" fontId="68" fillId="0" borderId="22" xfId="0" applyFont="1" applyBorder="1"/>
    <xf numFmtId="3" fontId="65" fillId="0" borderId="19" xfId="0" applyNumberFormat="1" applyFont="1" applyBorder="1" applyAlignment="1">
      <alignment vertical="top"/>
    </xf>
    <xf numFmtId="0" fontId="66" fillId="0" borderId="0" xfId="10" applyFont="1" applyFill="1" applyAlignment="1">
      <alignment horizontal="center" vertical="center"/>
    </xf>
    <xf numFmtId="0" fontId="61" fillId="10" borderId="0" xfId="3" applyFont="1" applyFill="1" applyBorder="1" applyAlignment="1">
      <alignment horizontal="right" vertical="center" wrapText="1"/>
    </xf>
    <xf numFmtId="0" fontId="72" fillId="0" borderId="0" xfId="0" applyFont="1" applyAlignment="1">
      <alignment horizontal="left" vertical="center"/>
    </xf>
    <xf numFmtId="0" fontId="71" fillId="0" borderId="0" xfId="0" applyFont="1" applyAlignment="1">
      <alignment horizontal="left" vertical="center"/>
    </xf>
    <xf numFmtId="0" fontId="73" fillId="0" borderId="0" xfId="0" applyFont="1" applyAlignment="1">
      <alignment horizontal="left" vertical="center"/>
    </xf>
    <xf numFmtId="0" fontId="73" fillId="0" borderId="19" xfId="0" applyFont="1" applyBorder="1" applyAlignment="1">
      <alignment horizontal="left" vertical="center"/>
    </xf>
    <xf numFmtId="3" fontId="65" fillId="0" borderId="19" xfId="0" applyNumberFormat="1" applyFont="1" applyBorder="1" applyAlignment="1">
      <alignment vertical="center"/>
    </xf>
    <xf numFmtId="0" fontId="74" fillId="0" borderId="21" xfId="0" applyFont="1" applyBorder="1" applyAlignment="1">
      <alignment horizontal="left" vertical="center"/>
    </xf>
    <xf numFmtId="0" fontId="20" fillId="0" borderId="22" xfId="0" applyFont="1" applyBorder="1"/>
    <xf numFmtId="3" fontId="64" fillId="0" borderId="22" xfId="0" applyNumberFormat="1" applyFont="1" applyBorder="1" applyAlignment="1">
      <alignment vertical="center"/>
    </xf>
    <xf numFmtId="0" fontId="65" fillId="0" borderId="0" xfId="0" applyFont="1" applyAlignment="1">
      <alignment vertical="center" wrapText="1"/>
    </xf>
    <xf numFmtId="41" fontId="65" fillId="0" borderId="0" xfId="1" applyFont="1" applyBorder="1" applyAlignment="1">
      <alignment vertical="center" wrapText="1"/>
    </xf>
    <xf numFmtId="41" fontId="65" fillId="5" borderId="0" xfId="1" applyFont="1" applyFill="1" applyAlignment="1">
      <alignment vertical="center"/>
    </xf>
    <xf numFmtId="0" fontId="68" fillId="0" borderId="0" xfId="0" applyFont="1" applyAlignment="1">
      <alignment vertical="center"/>
    </xf>
    <xf numFmtId="0" fontId="71" fillId="6" borderId="0" xfId="0" applyFont="1" applyFill="1" applyAlignment="1">
      <alignment horizontal="left" vertical="center" wrapText="1"/>
    </xf>
    <xf numFmtId="41" fontId="77" fillId="0" borderId="0" xfId="1" applyFont="1" applyAlignment="1">
      <alignment vertical="center"/>
    </xf>
    <xf numFmtId="0" fontId="61" fillId="10" borderId="0" xfId="3" applyFont="1" applyFill="1" applyBorder="1" applyAlignment="1">
      <alignment vertical="center"/>
    </xf>
    <xf numFmtId="0" fontId="61" fillId="10" borderId="16" xfId="3" applyFont="1" applyFill="1" applyBorder="1" applyAlignment="1">
      <alignment vertical="center"/>
    </xf>
    <xf numFmtId="0" fontId="61" fillId="10" borderId="17" xfId="3" applyFont="1" applyFill="1" applyBorder="1" applyAlignment="1">
      <alignment vertical="center"/>
    </xf>
    <xf numFmtId="41" fontId="65" fillId="0" borderId="22" xfId="1" applyFont="1" applyBorder="1" applyAlignment="1">
      <alignment vertical="center" wrapText="1"/>
    </xf>
    <xf numFmtId="0" fontId="61" fillId="10" borderId="34" xfId="3" applyFont="1" applyFill="1" applyBorder="1" applyAlignment="1">
      <alignment horizontal="center" vertical="top" wrapText="1"/>
    </xf>
    <xf numFmtId="41" fontId="65" fillId="5" borderId="22" xfId="1" applyFont="1" applyFill="1" applyBorder="1" applyAlignment="1">
      <alignment vertical="center"/>
    </xf>
    <xf numFmtId="0" fontId="61" fillId="10" borderId="31" xfId="3" applyFont="1" applyFill="1" applyBorder="1" applyAlignment="1">
      <alignment horizontal="center" vertical="top" wrapText="1"/>
    </xf>
    <xf numFmtId="0" fontId="68" fillId="0" borderId="31" xfId="0" applyFont="1" applyBorder="1"/>
    <xf numFmtId="0" fontId="61" fillId="10" borderId="33" xfId="3" applyFont="1" applyFill="1" applyBorder="1" applyAlignment="1">
      <alignment horizontal="center" vertical="top" wrapText="1"/>
    </xf>
    <xf numFmtId="41" fontId="64" fillId="0" borderId="22" xfId="1" applyFont="1" applyBorder="1" applyAlignment="1">
      <alignment vertical="center" wrapText="1"/>
    </xf>
    <xf numFmtId="41" fontId="0" fillId="0" borderId="22" xfId="1" applyFont="1" applyBorder="1"/>
    <xf numFmtId="0" fontId="71" fillId="6" borderId="19" xfId="0" applyFont="1" applyFill="1" applyBorder="1" applyAlignment="1">
      <alignment horizontal="left" vertical="center" wrapText="1"/>
    </xf>
    <xf numFmtId="41" fontId="76" fillId="0" borderId="21" xfId="1" applyFont="1" applyBorder="1" applyAlignment="1">
      <alignment vertical="center" wrapText="1"/>
    </xf>
    <xf numFmtId="41" fontId="75" fillId="0" borderId="21" xfId="1" applyFont="1" applyBorder="1" applyAlignment="1">
      <alignment horizontal="center" vertical="center" wrapText="1"/>
    </xf>
    <xf numFmtId="0" fontId="58" fillId="10" borderId="0" xfId="3" applyFont="1" applyFill="1" applyBorder="1" applyAlignment="1">
      <alignment wrapText="1"/>
    </xf>
    <xf numFmtId="41" fontId="24" fillId="5" borderId="0" xfId="1" applyFont="1" applyFill="1" applyAlignment="1">
      <alignment vertical="center"/>
    </xf>
    <xf numFmtId="3" fontId="67" fillId="0" borderId="0" xfId="0" applyNumberFormat="1" applyFont="1" applyAlignment="1">
      <alignment vertical="center"/>
    </xf>
    <xf numFmtId="0" fontId="58" fillId="10" borderId="0" xfId="3" applyFont="1" applyFill="1" applyBorder="1" applyAlignment="1">
      <alignment vertical="top" wrapText="1"/>
    </xf>
    <xf numFmtId="0" fontId="58" fillId="10" borderId="36" xfId="3" applyFont="1" applyFill="1" applyBorder="1" applyAlignment="1">
      <alignment vertical="top" wrapText="1"/>
    </xf>
    <xf numFmtId="0" fontId="58" fillId="10" borderId="31" xfId="3" applyFont="1" applyFill="1" applyBorder="1" applyAlignment="1">
      <alignment wrapText="1"/>
    </xf>
    <xf numFmtId="0" fontId="58" fillId="10" borderId="36" xfId="3" applyFont="1" applyFill="1" applyBorder="1" applyAlignment="1">
      <alignment wrapText="1"/>
    </xf>
    <xf numFmtId="0" fontId="58" fillId="10" borderId="26" xfId="3" applyFont="1" applyFill="1" applyBorder="1" applyAlignment="1">
      <alignment wrapText="1"/>
    </xf>
    <xf numFmtId="0" fontId="67" fillId="0" borderId="22" xfId="0" applyFont="1" applyBorder="1" applyAlignment="1">
      <alignment horizontal="left" vertical="center"/>
    </xf>
    <xf numFmtId="3" fontId="40" fillId="0" borderId="21" xfId="0" applyNumberFormat="1" applyFont="1" applyBorder="1" applyAlignment="1">
      <alignment vertical="center"/>
    </xf>
    <xf numFmtId="41" fontId="24" fillId="5" borderId="0" xfId="1" applyFont="1" applyFill="1" applyBorder="1" applyAlignment="1">
      <alignment vertical="center"/>
    </xf>
    <xf numFmtId="41" fontId="24" fillId="5" borderId="19" xfId="1" applyFont="1" applyFill="1" applyBorder="1" applyAlignment="1">
      <alignment vertical="center"/>
    </xf>
    <xf numFmtId="0" fontId="67" fillId="0" borderId="19" xfId="0" applyFont="1" applyBorder="1" applyAlignment="1">
      <alignment horizontal="left" vertical="center"/>
    </xf>
    <xf numFmtId="0" fontId="61" fillId="10" borderId="25" xfId="3" applyFont="1" applyFill="1" applyBorder="1" applyAlignment="1">
      <alignment horizontal="right" wrapText="1"/>
    </xf>
    <xf numFmtId="0" fontId="61" fillId="10" borderId="25" xfId="3" applyFont="1" applyFill="1" applyBorder="1"/>
    <xf numFmtId="0" fontId="61" fillId="10" borderId="31" xfId="3" applyFont="1" applyFill="1" applyBorder="1" applyAlignment="1">
      <alignment horizontal="right" wrapText="1"/>
    </xf>
    <xf numFmtId="0" fontId="61" fillId="10" borderId="26" xfId="3" applyFont="1" applyFill="1" applyBorder="1"/>
    <xf numFmtId="0" fontId="61" fillId="10" borderId="36" xfId="3" applyFont="1" applyFill="1" applyBorder="1" applyAlignment="1">
      <alignment horizontal="right" wrapText="1"/>
    </xf>
    <xf numFmtId="0" fontId="61" fillId="10" borderId="31" xfId="3" applyFont="1" applyFill="1" applyBorder="1" applyAlignment="1">
      <alignment vertical="top"/>
    </xf>
    <xf numFmtId="0" fontId="61" fillId="10" borderId="26" xfId="3" applyFont="1" applyFill="1" applyBorder="1" applyAlignment="1">
      <alignment vertical="top"/>
    </xf>
    <xf numFmtId="0" fontId="61" fillId="10" borderId="6" xfId="3" applyFont="1" applyFill="1" applyBorder="1" applyAlignment="1">
      <alignment vertical="center"/>
    </xf>
    <xf numFmtId="0" fontId="61" fillId="10" borderId="31" xfId="3" applyFont="1" applyFill="1" applyBorder="1" applyAlignment="1">
      <alignment vertical="center"/>
    </xf>
    <xf numFmtId="0" fontId="61" fillId="10" borderId="36" xfId="3" applyFont="1" applyFill="1" applyBorder="1" applyAlignment="1">
      <alignment vertical="center"/>
    </xf>
    <xf numFmtId="0" fontId="61" fillId="10" borderId="26" xfId="3" applyFont="1" applyFill="1" applyBorder="1" applyAlignment="1">
      <alignment vertical="center"/>
    </xf>
    <xf numFmtId="0" fontId="71" fillId="0" borderId="19" xfId="0" applyFont="1" applyBorder="1" applyAlignment="1">
      <alignment horizontal="left" vertical="center"/>
    </xf>
    <xf numFmtId="0" fontId="64" fillId="0" borderId="0" xfId="0" applyFont="1" applyAlignment="1">
      <alignment vertical="center"/>
    </xf>
    <xf numFmtId="3" fontId="64" fillId="0" borderId="21" xfId="0" applyNumberFormat="1" applyFont="1" applyBorder="1" applyAlignment="1">
      <alignment vertical="center"/>
    </xf>
    <xf numFmtId="3" fontId="64" fillId="0" borderId="19" xfId="0" applyNumberFormat="1" applyFont="1" applyBorder="1" applyAlignment="1">
      <alignment vertical="center"/>
    </xf>
    <xf numFmtId="49" fontId="65" fillId="0" borderId="0" xfId="0" applyNumberFormat="1" applyFont="1" applyAlignment="1">
      <alignment horizontal="left" vertical="center"/>
    </xf>
    <xf numFmtId="0" fontId="72" fillId="0" borderId="0" xfId="0" applyFont="1" applyAlignment="1">
      <alignment horizontal="left" vertical="center" wrapText="1"/>
    </xf>
    <xf numFmtId="49" fontId="71" fillId="0" borderId="0" xfId="0" applyNumberFormat="1" applyFont="1" applyAlignment="1">
      <alignment horizontal="left" vertical="center"/>
    </xf>
    <xf numFmtId="49" fontId="65" fillId="0" borderId="19" xfId="0" applyNumberFormat="1" applyFont="1" applyBorder="1" applyAlignment="1">
      <alignment horizontal="left" vertical="center"/>
    </xf>
    <xf numFmtId="0" fontId="72" fillId="0" borderId="19" xfId="0" applyFont="1" applyBorder="1" applyAlignment="1">
      <alignment horizontal="left" vertical="center"/>
    </xf>
    <xf numFmtId="49" fontId="64" fillId="0" borderId="21" xfId="0" applyNumberFormat="1" applyFont="1" applyBorder="1" applyAlignment="1">
      <alignment horizontal="left" vertical="center"/>
    </xf>
    <xf numFmtId="0" fontId="65" fillId="4" borderId="0" xfId="0" applyFont="1" applyFill="1"/>
    <xf numFmtId="0" fontId="65" fillId="4" borderId="0" xfId="0" applyFont="1" applyFill="1" applyAlignment="1">
      <alignment vertical="center"/>
    </xf>
    <xf numFmtId="3" fontId="65" fillId="4" borderId="0" xfId="0" applyNumberFormat="1" applyFont="1" applyFill="1" applyAlignment="1">
      <alignment horizontal="right" vertical="center"/>
    </xf>
    <xf numFmtId="0" fontId="64" fillId="0" borderId="19" xfId="0" applyFont="1" applyBorder="1" applyAlignment="1">
      <alignment horizontal="left" vertical="center" wrapText="1"/>
    </xf>
    <xf numFmtId="3" fontId="74" fillId="0" borderId="19" xfId="0" applyNumberFormat="1" applyFont="1" applyBorder="1" applyAlignment="1">
      <alignment vertical="center"/>
    </xf>
    <xf numFmtId="3" fontId="72" fillId="0" borderId="0" xfId="0" applyNumberFormat="1" applyFont="1" applyAlignment="1">
      <alignment vertical="center"/>
    </xf>
    <xf numFmtId="0" fontId="65" fillId="0" borderId="19" xfId="0" applyFont="1" applyBorder="1" applyAlignment="1">
      <alignment horizontal="left" vertical="center" wrapText="1"/>
    </xf>
    <xf numFmtId="49" fontId="65" fillId="0" borderId="21" xfId="0" applyNumberFormat="1" applyFont="1" applyBorder="1" applyAlignment="1">
      <alignment horizontal="left" vertical="center"/>
    </xf>
    <xf numFmtId="0" fontId="64" fillId="0" borderId="21" xfId="0" applyFont="1" applyBorder="1" applyAlignment="1">
      <alignment horizontal="left" vertical="center" wrapText="1"/>
    </xf>
    <xf numFmtId="3" fontId="74" fillId="0" borderId="21" xfId="0" applyNumberFormat="1" applyFont="1" applyBorder="1" applyAlignment="1">
      <alignment vertical="center"/>
    </xf>
    <xf numFmtId="3" fontId="68" fillId="0" borderId="0" xfId="0" applyNumberFormat="1" applyFont="1" applyAlignment="1">
      <alignment vertical="center"/>
    </xf>
    <xf numFmtId="3" fontId="65" fillId="5" borderId="0" xfId="0" applyNumberFormat="1" applyFont="1" applyFill="1" applyAlignment="1">
      <alignment vertical="center"/>
    </xf>
    <xf numFmtId="49" fontId="64" fillId="0" borderId="19" xfId="0" applyNumberFormat="1" applyFont="1" applyBorder="1" applyAlignment="1">
      <alignment horizontal="left" vertical="center"/>
    </xf>
    <xf numFmtId="3" fontId="65" fillId="5" borderId="19" xfId="0" applyNumberFormat="1" applyFont="1" applyFill="1" applyBorder="1" applyAlignment="1">
      <alignment vertical="center"/>
    </xf>
    <xf numFmtId="3" fontId="65" fillId="5" borderId="22" xfId="0" applyNumberFormat="1" applyFont="1" applyFill="1" applyBorder="1" applyAlignment="1">
      <alignment vertical="center"/>
    </xf>
    <xf numFmtId="0" fontId="5" fillId="0" borderId="22" xfId="0" applyFont="1" applyBorder="1" applyAlignment="1">
      <alignment vertical="center" wrapText="1"/>
    </xf>
    <xf numFmtId="0" fontId="64" fillId="0" borderId="0" xfId="0" applyFont="1" applyAlignment="1">
      <alignment horizontal="left" vertical="center" wrapText="1"/>
    </xf>
    <xf numFmtId="0" fontId="43" fillId="0" borderId="22" xfId="0" applyFont="1" applyBorder="1"/>
    <xf numFmtId="49" fontId="64" fillId="0" borderId="0" xfId="0" applyNumberFormat="1" applyFont="1" applyAlignment="1">
      <alignment horizontal="left" vertical="center"/>
    </xf>
    <xf numFmtId="0" fontId="43" fillId="0" borderId="22" xfId="0" applyFont="1" applyBorder="1" applyAlignment="1">
      <alignment vertical="center"/>
    </xf>
    <xf numFmtId="0" fontId="24" fillId="4" borderId="0" xfId="0" applyFont="1" applyFill="1" applyAlignment="1">
      <alignment horizontal="center"/>
    </xf>
    <xf numFmtId="0" fontId="56" fillId="4" borderId="0" xfId="10" applyFont="1" applyFill="1" applyAlignment="1">
      <alignment horizontal="center" vertical="center"/>
    </xf>
    <xf numFmtId="0" fontId="24" fillId="4" borderId="0" xfId="0" applyFont="1" applyFill="1" applyAlignment="1">
      <alignment vertical="center"/>
    </xf>
    <xf numFmtId="3" fontId="24" fillId="4" borderId="0" xfId="0" applyNumberFormat="1" applyFont="1" applyFill="1" applyAlignment="1">
      <alignment horizontal="right" vertical="center"/>
    </xf>
    <xf numFmtId="3" fontId="24" fillId="5" borderId="0" xfId="0" applyNumberFormat="1" applyFont="1" applyFill="1" applyAlignment="1">
      <alignment vertical="center"/>
    </xf>
    <xf numFmtId="0" fontId="24" fillId="4" borderId="0" xfId="0" applyFont="1" applyFill="1" applyAlignment="1">
      <alignment horizontal="center" vertical="center"/>
    </xf>
    <xf numFmtId="3" fontId="78" fillId="0" borderId="0" xfId="0" applyNumberFormat="1" applyFont="1" applyAlignment="1">
      <alignment vertical="center"/>
    </xf>
    <xf numFmtId="3" fontId="40" fillId="4" borderId="0" xfId="0" applyNumberFormat="1" applyFont="1" applyFill="1" applyAlignment="1">
      <alignment horizontal="right" vertical="center"/>
    </xf>
    <xf numFmtId="0" fontId="24" fillId="4" borderId="19" xfId="0" applyFont="1" applyFill="1" applyBorder="1" applyAlignment="1">
      <alignment horizontal="left" vertical="center"/>
    </xf>
    <xf numFmtId="0" fontId="24" fillId="4" borderId="19" xfId="0" applyFont="1" applyFill="1" applyBorder="1" applyAlignment="1">
      <alignment vertical="center"/>
    </xf>
    <xf numFmtId="3" fontId="24" fillId="5" borderId="19" xfId="0" applyNumberFormat="1" applyFont="1" applyFill="1" applyBorder="1" applyAlignment="1">
      <alignment vertical="center"/>
    </xf>
    <xf numFmtId="3" fontId="24" fillId="4" borderId="19" xfId="0" applyNumberFormat="1" applyFont="1" applyFill="1" applyBorder="1" applyAlignment="1">
      <alignment horizontal="right" vertical="center"/>
    </xf>
    <xf numFmtId="0" fontId="24" fillId="4" borderId="21" xfId="0" applyFont="1" applyFill="1" applyBorder="1" applyAlignment="1">
      <alignment horizontal="left" vertical="center"/>
    </xf>
    <xf numFmtId="3" fontId="24" fillId="5" borderId="21" xfId="0" applyNumberFormat="1" applyFont="1" applyFill="1" applyBorder="1" applyAlignment="1">
      <alignment vertical="center"/>
    </xf>
    <xf numFmtId="3" fontId="40" fillId="4" borderId="21" xfId="0" applyNumberFormat="1" applyFont="1" applyFill="1" applyBorder="1" applyAlignment="1">
      <alignment horizontal="right" vertical="center"/>
    </xf>
    <xf numFmtId="0" fontId="65" fillId="4" borderId="19" xfId="0" applyFont="1" applyFill="1" applyBorder="1" applyAlignment="1">
      <alignment vertical="center"/>
    </xf>
    <xf numFmtId="3" fontId="65" fillId="4" borderId="19" xfId="0" applyNumberFormat="1" applyFont="1" applyFill="1" applyBorder="1" applyAlignment="1">
      <alignment horizontal="right" vertical="center"/>
    </xf>
    <xf numFmtId="0" fontId="65" fillId="0" borderId="21" xfId="0" applyFont="1" applyBorder="1" applyAlignment="1">
      <alignment horizontal="left" vertical="center"/>
    </xf>
    <xf numFmtId="0" fontId="64" fillId="4" borderId="21" xfId="0" applyFont="1" applyFill="1" applyBorder="1" applyAlignment="1">
      <alignment vertical="center"/>
    </xf>
    <xf numFmtId="0" fontId="65" fillId="4" borderId="0" xfId="0" applyFont="1" applyFill="1" applyAlignment="1">
      <alignment horizontal="center"/>
    </xf>
    <xf numFmtId="0" fontId="65" fillId="0" borderId="19" xfId="0" applyFont="1" applyBorder="1" applyAlignment="1">
      <alignment horizontal="left" vertical="top"/>
    </xf>
    <xf numFmtId="0" fontId="65" fillId="0" borderId="21" xfId="0" applyFont="1" applyBorder="1" applyAlignment="1">
      <alignment horizontal="left" vertical="top"/>
    </xf>
    <xf numFmtId="0" fontId="61" fillId="10" borderId="0" xfId="3" applyFont="1" applyFill="1" applyBorder="1" applyAlignment="1"/>
    <xf numFmtId="0" fontId="61" fillId="10" borderId="0" xfId="3" applyFont="1" applyFill="1" applyBorder="1" applyAlignment="1">
      <alignment horizontal="left" wrapText="1"/>
    </xf>
    <xf numFmtId="0" fontId="64" fillId="4" borderId="0" xfId="0" applyFont="1" applyFill="1"/>
    <xf numFmtId="0" fontId="65" fillId="4" borderId="0" xfId="0" applyFont="1" applyFill="1" applyAlignment="1">
      <alignment horizontal="left" vertical="center"/>
    </xf>
    <xf numFmtId="0" fontId="64" fillId="4" borderId="0" xfId="0" applyFont="1" applyFill="1" applyAlignment="1">
      <alignment vertical="center"/>
    </xf>
    <xf numFmtId="3" fontId="72" fillId="4" borderId="0" xfId="12" applyNumberFormat="1" applyFont="1" applyFill="1" applyAlignment="1">
      <alignment horizontal="right" vertical="center"/>
    </xf>
    <xf numFmtId="3" fontId="79" fillId="0" borderId="0" xfId="0" applyNumberFormat="1" applyFont="1" applyAlignment="1">
      <alignment vertical="center"/>
    </xf>
    <xf numFmtId="0" fontId="61" fillId="9" borderId="0" xfId="0" applyFont="1" applyFill="1"/>
    <xf numFmtId="0" fontId="65" fillId="4" borderId="21" xfId="0" applyFont="1" applyFill="1" applyBorder="1" applyAlignment="1">
      <alignment horizontal="left" vertical="center"/>
    </xf>
    <xf numFmtId="0" fontId="23" fillId="4" borderId="0" xfId="0" applyFont="1" applyFill="1" applyAlignment="1">
      <alignment vertical="top"/>
    </xf>
    <xf numFmtId="41" fontId="65" fillId="5" borderId="19" xfId="1" applyFont="1" applyFill="1" applyBorder="1" applyAlignment="1">
      <alignment vertical="center"/>
    </xf>
    <xf numFmtId="0" fontId="66" fillId="0" borderId="0" xfId="0" applyFont="1" applyAlignment="1">
      <alignment horizontal="center" vertical="center"/>
    </xf>
    <xf numFmtId="14" fontId="66" fillId="0" borderId="0" xfId="0" applyNumberFormat="1" applyFont="1" applyAlignment="1">
      <alignment horizontal="center" vertical="center"/>
    </xf>
    <xf numFmtId="0" fontId="64" fillId="0" borderId="0" xfId="0" applyFont="1" applyAlignment="1">
      <alignment horizontal="center" vertical="center"/>
    </xf>
    <xf numFmtId="41" fontId="64" fillId="0" borderId="0" xfId="1" applyFont="1" applyAlignment="1">
      <alignment horizontal="center" vertical="top"/>
    </xf>
    <xf numFmtId="41" fontId="65" fillId="5" borderId="0" xfId="1" applyFont="1" applyFill="1" applyAlignment="1">
      <alignment vertical="top"/>
    </xf>
    <xf numFmtId="41" fontId="65" fillId="0" borderId="0" xfId="1" applyFont="1" applyAlignment="1">
      <alignment horizontal="center" vertical="top"/>
    </xf>
    <xf numFmtId="3" fontId="65" fillId="0" borderId="0" xfId="0" applyNumberFormat="1" applyFont="1" applyAlignment="1">
      <alignment horizontal="center" vertical="center"/>
    </xf>
    <xf numFmtId="3" fontId="64" fillId="0" borderId="0" xfId="0" applyNumberFormat="1" applyFont="1" applyAlignment="1">
      <alignment horizontal="center" vertical="center"/>
    </xf>
    <xf numFmtId="41" fontId="65" fillId="0" borderId="0" xfId="0" applyNumberFormat="1" applyFont="1" applyAlignment="1">
      <alignment vertical="top"/>
    </xf>
    <xf numFmtId="0" fontId="71" fillId="0" borderId="0" xfId="0" applyFont="1" applyAlignment="1">
      <alignment horizontal="left" vertical="top" wrapText="1"/>
    </xf>
    <xf numFmtId="0" fontId="68" fillId="0" borderId="0" xfId="0" applyFont="1" applyAlignment="1">
      <alignment horizontal="center" vertical="center"/>
    </xf>
    <xf numFmtId="0" fontId="77" fillId="0" borderId="0" xfId="0" applyFont="1" applyAlignment="1">
      <alignment vertical="center"/>
    </xf>
    <xf numFmtId="0" fontId="65" fillId="0" borderId="0" xfId="0" applyFont="1" applyAlignment="1">
      <alignment vertical="top" wrapText="1"/>
    </xf>
    <xf numFmtId="41" fontId="65" fillId="0" borderId="0" xfId="1" applyFont="1"/>
    <xf numFmtId="3" fontId="65" fillId="0" borderId="0" xfId="0" applyNumberFormat="1" applyFont="1" applyAlignment="1">
      <alignment horizontal="center" vertical="top"/>
    </xf>
    <xf numFmtId="41" fontId="65" fillId="5" borderId="0" xfId="1" applyFont="1" applyFill="1"/>
    <xf numFmtId="41" fontId="65" fillId="0" borderId="0" xfId="1" applyFont="1" applyAlignment="1">
      <alignment horizontal="center" vertical="top" wrapText="1"/>
    </xf>
    <xf numFmtId="0" fontId="65" fillId="0" borderId="0" xfId="0" applyFont="1" applyAlignment="1">
      <alignment horizontal="center" vertical="top"/>
    </xf>
    <xf numFmtId="0" fontId="71" fillId="0" borderId="0" xfId="0" applyFont="1" applyAlignment="1">
      <alignment vertical="top" wrapText="1"/>
    </xf>
    <xf numFmtId="3" fontId="65" fillId="0" borderId="0" xfId="0" applyNumberFormat="1" applyFont="1" applyAlignment="1">
      <alignment horizontal="right" vertical="top"/>
    </xf>
    <xf numFmtId="0" fontId="68" fillId="0" borderId="0" xfId="0" applyFont="1" applyAlignment="1">
      <alignment horizontal="left" vertical="top"/>
    </xf>
    <xf numFmtId="0" fontId="68" fillId="0" borderId="0" xfId="0" applyFont="1" applyAlignment="1">
      <alignment vertical="top"/>
    </xf>
    <xf numFmtId="4" fontId="80" fillId="4" borderId="0" xfId="0" applyNumberFormat="1" applyFont="1" applyFill="1" applyAlignment="1">
      <alignment horizontal="center" vertical="top"/>
    </xf>
    <xf numFmtId="14" fontId="80" fillId="4" borderId="0" xfId="0" applyNumberFormat="1" applyFont="1" applyFill="1" applyAlignment="1">
      <alignment horizontal="center" vertical="center"/>
    </xf>
    <xf numFmtId="0" fontId="64" fillId="0" borderId="0" xfId="0" applyFont="1" applyAlignment="1">
      <alignment horizontal="left" vertical="top"/>
    </xf>
    <xf numFmtId="3" fontId="65" fillId="5" borderId="0" xfId="0" applyNumberFormat="1" applyFont="1" applyFill="1"/>
    <xf numFmtId="0" fontId="64" fillId="0" borderId="0" xfId="0" applyFont="1" applyAlignment="1">
      <alignment horizontal="center" vertical="top"/>
    </xf>
    <xf numFmtId="3" fontId="64" fillId="0" borderId="0" xfId="0" applyNumberFormat="1" applyFont="1" applyAlignment="1">
      <alignment horizontal="center" vertical="top"/>
    </xf>
    <xf numFmtId="9" fontId="65" fillId="0" borderId="0" xfId="0" applyNumberFormat="1" applyFont="1" applyAlignment="1">
      <alignment horizontal="center" vertical="top"/>
    </xf>
    <xf numFmtId="0" fontId="61" fillId="9" borderId="0" xfId="0" applyFont="1" applyFill="1" applyAlignment="1">
      <alignment horizontal="center" vertical="center"/>
    </xf>
    <xf numFmtId="14" fontId="61" fillId="9" borderId="0" xfId="0" applyNumberFormat="1" applyFont="1" applyFill="1" applyAlignment="1">
      <alignment horizontal="right" vertical="center"/>
    </xf>
    <xf numFmtId="0" fontId="61" fillId="9" borderId="0" xfId="0" applyFont="1" applyFill="1" applyAlignment="1">
      <alignment horizontal="center" vertical="top"/>
    </xf>
    <xf numFmtId="168" fontId="61" fillId="9" borderId="2" xfId="0" applyNumberFormat="1" applyFont="1" applyFill="1" applyBorder="1" applyAlignment="1">
      <alignment horizontal="center" vertical="center"/>
    </xf>
    <xf numFmtId="168" fontId="61" fillId="9" borderId="21" xfId="0" applyNumberFormat="1" applyFont="1" applyFill="1" applyBorder="1" applyAlignment="1">
      <alignment horizontal="center" vertical="center"/>
    </xf>
    <xf numFmtId="0" fontId="65" fillId="0" borderId="19" xfId="0" applyFont="1" applyBorder="1" applyAlignment="1">
      <alignment vertical="top"/>
    </xf>
    <xf numFmtId="0" fontId="65" fillId="0" borderId="19" xfId="0" applyFont="1" applyBorder="1"/>
    <xf numFmtId="41" fontId="65" fillId="0" borderId="19" xfId="1" applyFont="1" applyBorder="1" applyAlignment="1">
      <alignment horizontal="center" vertical="top"/>
    </xf>
    <xf numFmtId="0" fontId="68" fillId="0" borderId="21" xfId="0" applyFont="1" applyBorder="1" applyAlignment="1">
      <alignment horizontal="left" vertical="top"/>
    </xf>
    <xf numFmtId="0" fontId="77" fillId="0" borderId="21" xfId="0" applyFont="1" applyBorder="1" applyAlignment="1">
      <alignment vertical="top"/>
    </xf>
    <xf numFmtId="3" fontId="64" fillId="5" borderId="21" xfId="0" applyNumberFormat="1" applyFont="1" applyFill="1" applyBorder="1" applyAlignment="1">
      <alignment vertical="top"/>
    </xf>
    <xf numFmtId="0" fontId="64" fillId="0" borderId="21" xfId="0" applyFont="1" applyBorder="1" applyAlignment="1">
      <alignment vertical="top"/>
    </xf>
    <xf numFmtId="0" fontId="65" fillId="0" borderId="19" xfId="0" applyFont="1" applyBorder="1" applyAlignment="1">
      <alignment vertical="top" wrapText="1"/>
    </xf>
    <xf numFmtId="41" fontId="65" fillId="5" borderId="19" xfId="1" applyFont="1" applyFill="1" applyBorder="1"/>
    <xf numFmtId="0" fontId="64" fillId="0" borderId="21" xfId="0" applyFont="1" applyBorder="1" applyAlignment="1">
      <alignment vertical="top" wrapText="1"/>
    </xf>
    <xf numFmtId="0" fontId="64" fillId="0" borderId="19" xfId="0" applyFont="1" applyBorder="1" applyAlignment="1">
      <alignment horizontal="left" vertical="top"/>
    </xf>
    <xf numFmtId="0" fontId="64" fillId="0" borderId="19" xfId="0" applyFont="1" applyBorder="1" applyAlignment="1">
      <alignment vertical="top" wrapText="1"/>
    </xf>
    <xf numFmtId="3" fontId="65" fillId="5" borderId="19" xfId="0" applyNumberFormat="1" applyFont="1" applyFill="1" applyBorder="1"/>
    <xf numFmtId="0" fontId="68" fillId="0" borderId="19" xfId="0" applyFont="1" applyBorder="1" applyAlignment="1">
      <alignment horizontal="center" vertical="center" wrapText="1"/>
    </xf>
    <xf numFmtId="0" fontId="72" fillId="6" borderId="19" xfId="0" applyFont="1" applyFill="1" applyBorder="1" applyAlignment="1">
      <alignment vertical="center" wrapText="1"/>
    </xf>
    <xf numFmtId="0" fontId="68" fillId="0" borderId="21" xfId="0" applyFont="1" applyBorder="1" applyAlignment="1">
      <alignment horizontal="center" vertical="center" wrapText="1"/>
    </xf>
    <xf numFmtId="0" fontId="72" fillId="6" borderId="21" xfId="0" applyFont="1" applyFill="1" applyBorder="1" applyAlignment="1">
      <alignment vertical="center" wrapText="1"/>
    </xf>
    <xf numFmtId="0" fontId="68" fillId="0" borderId="0" xfId="0" applyFont="1" applyAlignment="1">
      <alignment horizontal="center" vertical="center" wrapText="1"/>
    </xf>
    <xf numFmtId="0" fontId="68" fillId="4" borderId="0" xfId="0" applyFont="1" applyFill="1" applyAlignment="1">
      <alignment horizontal="left" vertical="center" wrapText="1"/>
    </xf>
    <xf numFmtId="0" fontId="68" fillId="4" borderId="0" xfId="0" applyFont="1" applyFill="1" applyAlignment="1">
      <alignment vertical="center" wrapText="1"/>
    </xf>
    <xf numFmtId="41" fontId="64" fillId="4" borderId="0" xfId="1" applyFont="1" applyFill="1" applyBorder="1" applyAlignment="1">
      <alignment vertical="center" wrapText="1"/>
    </xf>
    <xf numFmtId="0" fontId="68" fillId="4" borderId="0" xfId="0" applyFont="1" applyFill="1"/>
    <xf numFmtId="0" fontId="68" fillId="0" borderId="0" xfId="0" applyFont="1" applyAlignment="1">
      <alignment horizontal="left" vertical="center"/>
    </xf>
    <xf numFmtId="0" fontId="71" fillId="0" borderId="0" xfId="0" applyFont="1" applyAlignment="1">
      <alignment horizontal="left" vertical="center" wrapText="1" indent="2"/>
    </xf>
    <xf numFmtId="41" fontId="68" fillId="0" borderId="0" xfId="1" applyFont="1" applyBorder="1" applyAlignment="1">
      <alignment vertical="center"/>
    </xf>
    <xf numFmtId="41" fontId="68" fillId="0" borderId="0" xfId="1" applyFont="1" applyBorder="1" applyAlignment="1">
      <alignment horizontal="center" vertical="center" wrapText="1"/>
    </xf>
    <xf numFmtId="0" fontId="68" fillId="4" borderId="0" xfId="0" applyFont="1" applyFill="1" applyAlignment="1">
      <alignment horizontal="left" vertical="center"/>
    </xf>
    <xf numFmtId="41" fontId="64" fillId="4" borderId="0" xfId="1" applyFont="1" applyFill="1" applyBorder="1" applyAlignment="1">
      <alignment horizontal="center" vertical="center" wrapText="1"/>
    </xf>
    <xf numFmtId="41" fontId="68" fillId="0" borderId="0" xfId="1" applyFont="1" applyBorder="1" applyAlignment="1">
      <alignment vertical="center" wrapText="1"/>
    </xf>
    <xf numFmtId="41" fontId="68" fillId="4" borderId="0" xfId="1" applyFont="1" applyFill="1" applyBorder="1" applyAlignment="1">
      <alignment vertical="center" wrapText="1"/>
    </xf>
    <xf numFmtId="41" fontId="65" fillId="4" borderId="0" xfId="1" applyFont="1" applyFill="1" applyBorder="1" applyAlignment="1">
      <alignment horizontal="center" vertical="center"/>
    </xf>
    <xf numFmtId="0" fontId="68" fillId="4" borderId="0" xfId="0" applyFont="1" applyFill="1" applyAlignment="1">
      <alignment horizontal="left" vertical="top" wrapText="1"/>
    </xf>
    <xf numFmtId="41" fontId="65" fillId="4" borderId="0" xfId="1" applyFont="1" applyFill="1" applyBorder="1" applyAlignment="1">
      <alignment vertical="center" wrapText="1"/>
    </xf>
    <xf numFmtId="0" fontId="73" fillId="0" borderId="0" xfId="0" applyFont="1" applyAlignment="1">
      <alignment horizontal="left" vertical="center" wrapText="1" indent="2"/>
    </xf>
    <xf numFmtId="0" fontId="71" fillId="0" borderId="0" xfId="0" applyFont="1" applyAlignment="1">
      <alignment horizontal="left" vertical="center" wrapText="1" indent="4"/>
    </xf>
    <xf numFmtId="0" fontId="68" fillId="4" borderId="0" xfId="0" applyFont="1" applyFill="1" applyAlignment="1">
      <alignment horizontal="left" vertical="top"/>
    </xf>
    <xf numFmtId="41" fontId="65" fillId="4" borderId="0" xfId="1" applyFont="1" applyFill="1" applyBorder="1" applyAlignment="1">
      <alignment horizontal="center" vertical="center" wrapText="1"/>
    </xf>
    <xf numFmtId="41" fontId="68" fillId="4" borderId="0" xfId="1" applyFont="1" applyFill="1" applyBorder="1" applyAlignment="1">
      <alignment horizontal="center" vertical="center" wrapText="1"/>
    </xf>
    <xf numFmtId="41" fontId="72" fillId="4" borderId="0" xfId="1" applyFont="1" applyFill="1" applyBorder="1" applyAlignment="1">
      <alignment vertical="center" wrapText="1"/>
    </xf>
    <xf numFmtId="41" fontId="64" fillId="0" borderId="0" xfId="1" applyFont="1" applyAlignment="1">
      <alignment horizontal="center" vertical="center"/>
    </xf>
    <xf numFmtId="0" fontId="68" fillId="4" borderId="0" xfId="0" applyFont="1" applyFill="1" applyAlignment="1">
      <alignment vertical="center"/>
    </xf>
    <xf numFmtId="0" fontId="68" fillId="0" borderId="19" xfId="0" applyFont="1" applyBorder="1" applyAlignment="1">
      <alignment horizontal="left" vertical="top"/>
    </xf>
    <xf numFmtId="0" fontId="71" fillId="0" borderId="19" xfId="0" applyFont="1" applyBorder="1" applyAlignment="1">
      <alignment horizontal="left" vertical="center" wrapText="1" indent="2"/>
    </xf>
    <xf numFmtId="3" fontId="65" fillId="5" borderId="19" xfId="0" applyNumberFormat="1" applyFont="1" applyFill="1" applyBorder="1" applyAlignment="1">
      <alignment vertical="top"/>
    </xf>
    <xf numFmtId="41" fontId="68" fillId="0" borderId="19" xfId="1" applyFont="1" applyBorder="1" applyAlignment="1">
      <alignment vertical="center" wrapText="1"/>
    </xf>
    <xf numFmtId="41" fontId="68" fillId="0" borderId="19" xfId="1" applyFont="1" applyBorder="1" applyAlignment="1">
      <alignment horizontal="center" vertical="center" wrapText="1"/>
    </xf>
    <xf numFmtId="0" fontId="68" fillId="4" borderId="19" xfId="0" applyFont="1" applyFill="1" applyBorder="1" applyAlignment="1">
      <alignment vertical="center" wrapText="1"/>
    </xf>
    <xf numFmtId="41" fontId="65" fillId="4" borderId="19" xfId="1" applyFont="1" applyFill="1" applyBorder="1" applyAlignment="1">
      <alignment vertical="center" wrapText="1"/>
    </xf>
    <xf numFmtId="41" fontId="65" fillId="4" borderId="19" xfId="1" applyFont="1" applyFill="1" applyBorder="1" applyAlignment="1">
      <alignment horizontal="center" vertical="center" wrapText="1"/>
    </xf>
    <xf numFmtId="41" fontId="65" fillId="4" borderId="19" xfId="1" quotePrefix="1" applyFont="1" applyFill="1" applyBorder="1" applyAlignment="1">
      <alignment horizontal="center" vertical="center" wrapText="1"/>
    </xf>
    <xf numFmtId="0" fontId="68" fillId="4" borderId="19" xfId="0" applyFont="1" applyFill="1" applyBorder="1" applyAlignment="1">
      <alignment horizontal="left" vertical="center"/>
    </xf>
    <xf numFmtId="1" fontId="64" fillId="0" borderId="19" xfId="0" applyNumberFormat="1" applyFont="1" applyBorder="1" applyAlignment="1">
      <alignment horizontal="left" vertical="center"/>
    </xf>
    <xf numFmtId="0" fontId="64" fillId="0" borderId="19" xfId="0" applyFont="1" applyBorder="1" applyAlignment="1">
      <alignment vertical="center"/>
    </xf>
    <xf numFmtId="1" fontId="64" fillId="0" borderId="21" xfId="0" applyNumberFormat="1" applyFont="1" applyBorder="1" applyAlignment="1">
      <alignment horizontal="left" vertical="center"/>
    </xf>
    <xf numFmtId="0" fontId="64" fillId="0" borderId="21" xfId="0" applyFont="1" applyBorder="1" applyAlignment="1">
      <alignment vertical="center"/>
    </xf>
    <xf numFmtId="3" fontId="65" fillId="5" borderId="21" xfId="0" applyNumberFormat="1" applyFont="1" applyFill="1" applyBorder="1" applyAlignment="1">
      <alignment vertical="center"/>
    </xf>
    <xf numFmtId="9" fontId="64" fillId="0" borderId="21" xfId="2" applyFont="1" applyBorder="1" applyAlignment="1">
      <alignment vertical="center"/>
    </xf>
    <xf numFmtId="41" fontId="64" fillId="0" borderId="21" xfId="1" applyFont="1" applyBorder="1" applyAlignment="1">
      <alignment vertical="center"/>
    </xf>
    <xf numFmtId="0" fontId="65" fillId="4" borderId="19" xfId="0" applyFont="1" applyFill="1" applyBorder="1" applyAlignment="1">
      <alignment horizontal="left" vertical="center"/>
    </xf>
    <xf numFmtId="0" fontId="64" fillId="4" borderId="21" xfId="0" applyFont="1" applyFill="1" applyBorder="1" applyAlignment="1">
      <alignment horizontal="left" vertical="center"/>
    </xf>
    <xf numFmtId="0" fontId="65" fillId="4" borderId="0" xfId="0" applyFont="1" applyFill="1" applyAlignment="1">
      <alignment vertical="center" wrapText="1"/>
    </xf>
    <xf numFmtId="3" fontId="64" fillId="4" borderId="21" xfId="0" applyNumberFormat="1" applyFont="1" applyFill="1" applyBorder="1" applyAlignment="1">
      <alignment horizontal="right" vertical="center"/>
    </xf>
    <xf numFmtId="0" fontId="64" fillId="0" borderId="22" xfId="0" applyFont="1" applyBorder="1" applyAlignment="1">
      <alignment vertical="center"/>
    </xf>
    <xf numFmtId="3" fontId="65" fillId="0" borderId="22" xfId="0" applyNumberFormat="1" applyFont="1" applyBorder="1" applyAlignment="1">
      <alignment vertical="center"/>
    </xf>
    <xf numFmtId="0" fontId="71" fillId="0" borderId="0" xfId="0" applyFont="1" applyAlignment="1">
      <alignment vertical="center"/>
    </xf>
    <xf numFmtId="49" fontId="68" fillId="0" borderId="0" xfId="0" applyNumberFormat="1" applyFont="1" applyAlignment="1">
      <alignment horizontal="left" vertical="center"/>
    </xf>
    <xf numFmtId="49" fontId="68" fillId="0" borderId="19" xfId="0" applyNumberFormat="1" applyFont="1" applyBorder="1" applyAlignment="1">
      <alignment horizontal="left" vertical="center"/>
    </xf>
    <xf numFmtId="41" fontId="24" fillId="0" borderId="0" xfId="1" applyFont="1" applyFill="1" applyBorder="1" applyAlignment="1">
      <alignment vertical="center"/>
    </xf>
    <xf numFmtId="0" fontId="40" fillId="4" borderId="21" xfId="0" applyFont="1" applyFill="1" applyBorder="1" applyAlignment="1">
      <alignment horizontal="right" vertical="center"/>
    </xf>
    <xf numFmtId="0" fontId="40" fillId="4" borderId="0" xfId="0" applyFont="1" applyFill="1" applyAlignment="1">
      <alignment horizontal="right" vertical="center"/>
    </xf>
    <xf numFmtId="0" fontId="23" fillId="0" borderId="0" xfId="8" applyFont="1" applyAlignment="1">
      <alignment horizontal="left"/>
    </xf>
    <xf numFmtId="0" fontId="61" fillId="9" borderId="0" xfId="0" applyFont="1" applyFill="1" applyAlignment="1">
      <alignment vertical="center"/>
    </xf>
    <xf numFmtId="0" fontId="61" fillId="10" borderId="37" xfId="3" applyFont="1" applyFill="1" applyBorder="1" applyAlignment="1">
      <alignment horizontal="center" vertical="top" wrapText="1"/>
    </xf>
    <xf numFmtId="0" fontId="61" fillId="9" borderId="19" xfId="0" applyFont="1" applyFill="1" applyBorder="1" applyAlignment="1">
      <alignment horizontal="center" vertical="center"/>
    </xf>
    <xf numFmtId="0" fontId="82" fillId="0" borderId="0" xfId="0" applyFont="1"/>
    <xf numFmtId="164" fontId="20" fillId="0" borderId="0" xfId="2" applyNumberFormat="1" applyFont="1" applyBorder="1"/>
    <xf numFmtId="1" fontId="20" fillId="0" borderId="0" xfId="0" applyNumberFormat="1" applyFont="1" applyAlignment="1">
      <alignment horizontal="center"/>
    </xf>
    <xf numFmtId="0" fontId="32" fillId="0" borderId="0" xfId="0" applyFont="1"/>
    <xf numFmtId="170" fontId="20" fillId="0" borderId="0" xfId="2" applyNumberFormat="1" applyFont="1" applyBorder="1"/>
    <xf numFmtId="1" fontId="20" fillId="0" borderId="0" xfId="0" applyNumberFormat="1" applyFont="1" applyAlignment="1">
      <alignment vertical="center"/>
    </xf>
    <xf numFmtId="164" fontId="20" fillId="0" borderId="0" xfId="2" applyNumberFormat="1" applyFont="1" applyBorder="1" applyAlignment="1">
      <alignment vertical="center"/>
    </xf>
    <xf numFmtId="164" fontId="32" fillId="0" borderId="0" xfId="2" applyNumberFormat="1" applyFont="1" applyBorder="1"/>
    <xf numFmtId="10" fontId="32" fillId="0" borderId="0" xfId="2" applyNumberFormat="1" applyFont="1" applyBorder="1"/>
    <xf numFmtId="9" fontId="32" fillId="0" borderId="0" xfId="2" applyFont="1" applyBorder="1"/>
    <xf numFmtId="164" fontId="32" fillId="0" borderId="0" xfId="2" applyNumberFormat="1" applyFont="1" applyBorder="1" applyAlignment="1">
      <alignment horizontal="right"/>
    </xf>
    <xf numFmtId="41" fontId="20" fillId="0" borderId="0" xfId="1" applyFont="1" applyBorder="1"/>
    <xf numFmtId="0" fontId="9" fillId="0" borderId="0" xfId="8"/>
    <xf numFmtId="0" fontId="27" fillId="0" borderId="0" xfId="8" applyFont="1" applyAlignment="1">
      <alignment horizontal="left" vertical="center"/>
    </xf>
    <xf numFmtId="0" fontId="20" fillId="0" borderId="0" xfId="8" applyFont="1" applyAlignment="1">
      <alignment horizontal="left" vertical="center"/>
    </xf>
    <xf numFmtId="0" fontId="22" fillId="6" borderId="0" xfId="0" applyFont="1" applyFill="1" applyAlignment="1">
      <alignment horizontal="center" vertical="center" wrapText="1"/>
    </xf>
    <xf numFmtId="0" fontId="22" fillId="6" borderId="0" xfId="0" applyFont="1" applyFill="1" applyAlignment="1">
      <alignment horizontal="justify" vertical="center" wrapText="1"/>
    </xf>
    <xf numFmtId="0" fontId="22" fillId="6" borderId="0" xfId="0" applyFont="1" applyFill="1" applyAlignment="1">
      <alignment vertical="center" wrapText="1"/>
    </xf>
    <xf numFmtId="0" fontId="40" fillId="4" borderId="0" xfId="0" applyFont="1" applyFill="1"/>
    <xf numFmtId="0" fontId="84" fillId="0" borderId="0" xfId="0" applyFont="1" applyAlignment="1">
      <alignment vertical="center"/>
    </xf>
    <xf numFmtId="0" fontId="52" fillId="0" borderId="0" xfId="0" applyFont="1"/>
    <xf numFmtId="0" fontId="54" fillId="6" borderId="14" xfId="0" applyFont="1" applyFill="1" applyBorder="1" applyAlignment="1">
      <alignment horizontal="center" vertical="center" wrapText="1"/>
    </xf>
    <xf numFmtId="0" fontId="54" fillId="6" borderId="14" xfId="0" applyFont="1" applyFill="1" applyBorder="1" applyAlignment="1">
      <alignment horizontal="justify" vertical="center" wrapText="1"/>
    </xf>
    <xf numFmtId="0" fontId="54" fillId="6" borderId="14" xfId="0" applyFont="1" applyFill="1" applyBorder="1" applyAlignment="1">
      <alignment vertical="center" wrapText="1"/>
    </xf>
    <xf numFmtId="0" fontId="68" fillId="0" borderId="14" xfId="0" applyFont="1" applyBorder="1" applyAlignment="1">
      <alignment horizontal="left" vertical="center" wrapText="1"/>
    </xf>
    <xf numFmtId="0" fontId="68" fillId="0" borderId="19" xfId="0" applyFont="1" applyBorder="1" applyAlignment="1">
      <alignment horizontal="left" vertical="center" wrapText="1"/>
    </xf>
    <xf numFmtId="0" fontId="72" fillId="6" borderId="19" xfId="0" applyFont="1" applyFill="1" applyBorder="1" applyAlignment="1">
      <alignment horizontal="center" vertical="center" wrapText="1"/>
    </xf>
    <xf numFmtId="0" fontId="72" fillId="6" borderId="19" xfId="0" applyFont="1" applyFill="1" applyBorder="1" applyAlignment="1">
      <alignment horizontal="justify" vertical="center" wrapText="1"/>
    </xf>
    <xf numFmtId="0" fontId="68" fillId="0" borderId="21" xfId="0" applyFont="1" applyBorder="1" applyAlignment="1">
      <alignment horizontal="left" vertical="center" wrapText="1"/>
    </xf>
    <xf numFmtId="0" fontId="72" fillId="6" borderId="21" xfId="0" applyFont="1" applyFill="1" applyBorder="1" applyAlignment="1">
      <alignment horizontal="center" vertical="center" wrapText="1"/>
    </xf>
    <xf numFmtId="0" fontId="72" fillId="6" borderId="21" xfId="0" applyFont="1" applyFill="1" applyBorder="1" applyAlignment="1">
      <alignment horizontal="justify" vertical="center" wrapText="1"/>
    </xf>
    <xf numFmtId="0" fontId="62" fillId="0" borderId="0" xfId="0" applyFont="1"/>
    <xf numFmtId="0" fontId="17" fillId="0" borderId="19" xfId="0" applyFont="1" applyBorder="1" applyAlignment="1">
      <alignment horizontal="left" vertical="center" wrapText="1"/>
    </xf>
    <xf numFmtId="0" fontId="22" fillId="6" borderId="19" xfId="0" applyFont="1" applyFill="1" applyBorder="1" applyAlignment="1">
      <alignment horizontal="center" vertical="center" wrapText="1"/>
    </xf>
    <xf numFmtId="0" fontId="22" fillId="6" borderId="19" xfId="0" applyFont="1" applyFill="1" applyBorder="1" applyAlignment="1">
      <alignment horizontal="justify" vertical="center" wrapText="1"/>
    </xf>
    <xf numFmtId="0" fontId="17" fillId="0" borderId="21" xfId="0" applyFont="1" applyBorder="1" applyAlignment="1">
      <alignment horizontal="left" vertical="center" wrapText="1"/>
    </xf>
    <xf numFmtId="0" fontId="22" fillId="6" borderId="21" xfId="0" applyFont="1" applyFill="1" applyBorder="1" applyAlignment="1">
      <alignment horizontal="center" vertical="center" wrapText="1"/>
    </xf>
    <xf numFmtId="0" fontId="22" fillId="6" borderId="21" xfId="0" applyFont="1" applyFill="1" applyBorder="1" applyAlignment="1">
      <alignment horizontal="justify" vertical="center" wrapText="1"/>
    </xf>
    <xf numFmtId="0" fontId="84" fillId="0" borderId="0" xfId="0" applyFont="1"/>
    <xf numFmtId="0" fontId="69" fillId="8" borderId="0" xfId="10" applyFont="1" applyFill="1" applyAlignment="1">
      <alignment horizontal="center" vertical="center"/>
    </xf>
    <xf numFmtId="1" fontId="65" fillId="0" borderId="0" xfId="0" applyNumberFormat="1" applyFont="1"/>
    <xf numFmtId="0" fontId="61" fillId="10" borderId="19" xfId="3" applyFont="1" applyFill="1" applyBorder="1"/>
    <xf numFmtId="0" fontId="89" fillId="10" borderId="0" xfId="3" applyFont="1" applyFill="1" applyBorder="1"/>
    <xf numFmtId="0" fontId="89" fillId="9" borderId="0" xfId="3" applyFont="1" applyFill="1" applyBorder="1"/>
    <xf numFmtId="0" fontId="20" fillId="4" borderId="0" xfId="0" applyFont="1" applyFill="1" applyAlignment="1">
      <alignment horizontal="right" vertical="center"/>
    </xf>
    <xf numFmtId="3" fontId="20" fillId="4" borderId="0" xfId="0" applyNumberFormat="1" applyFont="1" applyFill="1" applyAlignment="1">
      <alignment horizontal="right" vertical="center"/>
    </xf>
    <xf numFmtId="41" fontId="20" fillId="0" borderId="0" xfId="1" applyFont="1" applyAlignment="1">
      <alignment vertical="center"/>
    </xf>
    <xf numFmtId="41" fontId="83" fillId="0" borderId="0" xfId="1" applyFont="1" applyAlignment="1">
      <alignment vertical="center"/>
    </xf>
    <xf numFmtId="1" fontId="20" fillId="0" borderId="0" xfId="0" applyNumberFormat="1" applyFont="1" applyAlignment="1">
      <alignment horizontal="center" vertical="center"/>
    </xf>
    <xf numFmtId="3" fontId="20" fillId="0" borderId="0" xfId="0" applyNumberFormat="1" applyFont="1" applyAlignment="1">
      <alignment vertical="center"/>
    </xf>
    <xf numFmtId="1" fontId="65" fillId="0" borderId="0" xfId="0" applyNumberFormat="1" applyFont="1" applyAlignment="1">
      <alignment vertical="center"/>
    </xf>
    <xf numFmtId="164" fontId="65" fillId="0" borderId="0" xfId="2" applyNumberFormat="1" applyFont="1" applyBorder="1" applyAlignment="1">
      <alignment vertical="center"/>
    </xf>
    <xf numFmtId="1" fontId="65" fillId="0" borderId="0" xfId="0" applyNumberFormat="1" applyFont="1" applyAlignment="1">
      <alignment horizontal="center" vertical="center"/>
    </xf>
    <xf numFmtId="0" fontId="20" fillId="0" borderId="19" xfId="0" applyFont="1" applyBorder="1" applyAlignment="1">
      <alignment vertical="center"/>
    </xf>
    <xf numFmtId="3" fontId="20" fillId="4" borderId="19" xfId="0" applyNumberFormat="1" applyFont="1" applyFill="1" applyBorder="1" applyAlignment="1">
      <alignment horizontal="right" vertical="center"/>
    </xf>
    <xf numFmtId="0" fontId="23" fillId="0" borderId="21" xfId="0" applyFont="1" applyBorder="1" applyAlignment="1">
      <alignment vertical="center"/>
    </xf>
    <xf numFmtId="3" fontId="23" fillId="4" borderId="21" xfId="0" applyNumberFormat="1" applyFont="1" applyFill="1" applyBorder="1" applyAlignment="1">
      <alignment horizontal="right" vertical="center"/>
    </xf>
    <xf numFmtId="0" fontId="61" fillId="9" borderId="0" xfId="0" applyFont="1" applyFill="1" applyAlignment="1">
      <alignment horizontal="center" vertical="center" wrapText="1"/>
    </xf>
    <xf numFmtId="0" fontId="90" fillId="0" borderId="0" xfId="0" applyFont="1"/>
    <xf numFmtId="0" fontId="40" fillId="0" borderId="0" xfId="0" applyFont="1" applyAlignment="1">
      <alignment horizontal="left" vertical="top"/>
    </xf>
    <xf numFmtId="0" fontId="40" fillId="0" borderId="0" xfId="0" applyFont="1" applyAlignment="1">
      <alignment vertical="center" wrapText="1"/>
    </xf>
    <xf numFmtId="3" fontId="24" fillId="4" borderId="0" xfId="0" applyNumberFormat="1" applyFont="1" applyFill="1" applyAlignment="1">
      <alignment horizontal="right" vertical="top"/>
    </xf>
    <xf numFmtId="1" fontId="24" fillId="0" borderId="0" xfId="0" applyNumberFormat="1" applyFont="1" applyAlignment="1">
      <alignment vertical="center"/>
    </xf>
    <xf numFmtId="3" fontId="24" fillId="4" borderId="0" xfId="0" applyNumberFormat="1" applyFont="1" applyFill="1" applyAlignment="1">
      <alignment horizontal="right"/>
    </xf>
    <xf numFmtId="0" fontId="67" fillId="0" borderId="0" xfId="0" applyFont="1" applyAlignment="1">
      <alignment vertical="center" wrapText="1"/>
    </xf>
    <xf numFmtId="3" fontId="24" fillId="4" borderId="0" xfId="2" applyNumberFormat="1" applyFont="1" applyFill="1" applyBorder="1" applyAlignment="1">
      <alignment horizontal="right"/>
    </xf>
    <xf numFmtId="3" fontId="24" fillId="4" borderId="0" xfId="2" applyNumberFormat="1" applyFont="1" applyFill="1" applyBorder="1" applyAlignment="1">
      <alignment horizontal="right" vertical="top"/>
    </xf>
    <xf numFmtId="164" fontId="24" fillId="0" borderId="0" xfId="2" applyNumberFormat="1" applyFont="1" applyBorder="1" applyAlignment="1">
      <alignment vertical="center"/>
    </xf>
    <xf numFmtId="3" fontId="24" fillId="4" borderId="19" xfId="0" applyNumberFormat="1" applyFont="1" applyFill="1" applyBorder="1" applyAlignment="1">
      <alignment horizontal="right" vertical="top"/>
    </xf>
    <xf numFmtId="3" fontId="40" fillId="4" borderId="21" xfId="0" applyNumberFormat="1" applyFont="1" applyFill="1" applyBorder="1" applyAlignment="1">
      <alignment horizontal="right"/>
    </xf>
    <xf numFmtId="0" fontId="91" fillId="0" borderId="0" xfId="0" applyFont="1"/>
    <xf numFmtId="0" fontId="86" fillId="0" borderId="0" xfId="0" applyFont="1" applyAlignment="1">
      <alignment vertical="center"/>
    </xf>
    <xf numFmtId="0" fontId="22" fillId="6" borderId="19" xfId="0" applyFont="1" applyFill="1" applyBorder="1" applyAlignment="1">
      <alignment vertical="center" wrapText="1"/>
    </xf>
    <xf numFmtId="0" fontId="22" fillId="6" borderId="21" xfId="0" applyFont="1" applyFill="1" applyBorder="1" applyAlignment="1">
      <alignment vertical="center" wrapText="1"/>
    </xf>
    <xf numFmtId="3" fontId="65" fillId="4" borderId="0" xfId="0" applyNumberFormat="1" applyFont="1" applyFill="1" applyAlignment="1">
      <alignment vertical="top"/>
    </xf>
    <xf numFmtId="0" fontId="84" fillId="0" borderId="0" xfId="8" applyFont="1" applyAlignment="1">
      <alignment horizontal="left"/>
    </xf>
    <xf numFmtId="0" fontId="92" fillId="0" borderId="0" xfId="8" applyFont="1" applyAlignment="1">
      <alignment horizontal="left"/>
    </xf>
    <xf numFmtId="0" fontId="65" fillId="0" borderId="0" xfId="8" applyFont="1"/>
    <xf numFmtId="0" fontId="65" fillId="0" borderId="0" xfId="8" applyFont="1" applyAlignment="1">
      <alignment horizontal="left"/>
    </xf>
    <xf numFmtId="0" fontId="72" fillId="0" borderId="0" xfId="8" applyFont="1" applyAlignment="1">
      <alignment horizontal="center" vertical="center" wrapText="1"/>
    </xf>
    <xf numFmtId="0" fontId="72" fillId="0" borderId="0" xfId="8" applyFont="1" applyAlignment="1">
      <alignment horizontal="center" vertical="center"/>
    </xf>
    <xf numFmtId="0" fontId="72" fillId="0" borderId="0" xfId="8" applyFont="1" applyAlignment="1">
      <alignment horizontal="justify" vertical="center"/>
    </xf>
    <xf numFmtId="0" fontId="72" fillId="0" borderId="0" xfId="8" applyFont="1" applyAlignment="1">
      <alignment horizontal="center" vertical="top"/>
    </xf>
    <xf numFmtId="0" fontId="72" fillId="0" borderId="0" xfId="8" applyFont="1" applyAlignment="1">
      <alignment horizontal="justify" vertical="top"/>
    </xf>
    <xf numFmtId="0" fontId="72" fillId="0" borderId="0" xfId="8" applyFont="1" applyAlignment="1">
      <alignment horizontal="justify" vertical="center" wrapText="1"/>
    </xf>
    <xf numFmtId="0" fontId="68" fillId="0" borderId="0" xfId="0" applyFont="1" applyAlignment="1">
      <alignment wrapText="1"/>
    </xf>
    <xf numFmtId="0" fontId="72" fillId="0" borderId="0" xfId="8" applyFont="1" applyAlignment="1">
      <alignment horizontal="left" vertical="center" wrapText="1"/>
    </xf>
    <xf numFmtId="0" fontId="72" fillId="0" borderId="0" xfId="8" applyFont="1" applyAlignment="1">
      <alignment horizontal="left" vertical="top"/>
    </xf>
    <xf numFmtId="0" fontId="72" fillId="0" borderId="0" xfId="8" applyFont="1" applyAlignment="1">
      <alignment horizontal="left" vertical="top" wrapText="1"/>
    </xf>
    <xf numFmtId="0" fontId="68" fillId="0" borderId="0" xfId="0" applyFont="1" applyAlignment="1">
      <alignment horizontal="right" vertical="top"/>
    </xf>
    <xf numFmtId="0" fontId="68" fillId="4" borderId="0" xfId="0" applyFont="1" applyFill="1" applyAlignment="1">
      <alignment horizontal="left"/>
    </xf>
    <xf numFmtId="0" fontId="65" fillId="0" borderId="0" xfId="8" applyFont="1" applyAlignment="1">
      <alignment horizontal="left" vertical="center"/>
    </xf>
    <xf numFmtId="0" fontId="87" fillId="8" borderId="0" xfId="10" applyFont="1" applyFill="1" applyAlignment="1">
      <alignment horizontal="center" vertical="center"/>
    </xf>
    <xf numFmtId="0" fontId="54" fillId="6" borderId="55" xfId="0" applyFont="1" applyFill="1" applyBorder="1" applyAlignment="1">
      <alignment horizontal="center" vertical="center" wrapText="1"/>
    </xf>
    <xf numFmtId="0" fontId="54" fillId="6" borderId="55" xfId="0" applyFont="1" applyFill="1" applyBorder="1" applyAlignment="1">
      <alignment horizontal="justify" vertical="center" wrapText="1"/>
    </xf>
    <xf numFmtId="0" fontId="54" fillId="6" borderId="55" xfId="0" applyFont="1" applyFill="1" applyBorder="1" applyAlignment="1">
      <alignment vertical="center" wrapText="1"/>
    </xf>
    <xf numFmtId="49" fontId="65" fillId="0" borderId="0" xfId="0" applyNumberFormat="1" applyFont="1" applyAlignment="1">
      <alignment horizontal="center" vertical="center" wrapText="1"/>
    </xf>
    <xf numFmtId="0" fontId="72" fillId="0" borderId="0" xfId="0" applyFont="1" applyAlignment="1">
      <alignment horizontal="left" vertical="top" wrapText="1"/>
    </xf>
    <xf numFmtId="49" fontId="71" fillId="6" borderId="0" xfId="0" applyNumberFormat="1" applyFont="1" applyFill="1" applyAlignment="1">
      <alignment horizontal="center" vertical="center" wrapText="1"/>
    </xf>
    <xf numFmtId="0" fontId="71" fillId="6" borderId="0" xfId="0" applyFont="1" applyFill="1" applyAlignment="1">
      <alignment horizontal="left" vertical="center" wrapText="1" indent="1"/>
    </xf>
    <xf numFmtId="11" fontId="65" fillId="0" borderId="0" xfId="0" applyNumberFormat="1" applyFont="1"/>
    <xf numFmtId="0" fontId="61" fillId="10" borderId="8" xfId="3" applyFont="1" applyFill="1" applyBorder="1" applyAlignment="1"/>
    <xf numFmtId="0" fontId="61" fillId="10" borderId="9" xfId="3" applyFont="1" applyFill="1" applyBorder="1" applyAlignment="1"/>
    <xf numFmtId="0" fontId="61" fillId="10" borderId="10" xfId="3" applyFont="1" applyFill="1" applyBorder="1" applyAlignment="1"/>
    <xf numFmtId="0" fontId="61" fillId="10" borderId="11" xfId="3" applyFont="1" applyFill="1" applyBorder="1" applyAlignment="1"/>
    <xf numFmtId="0" fontId="61" fillId="10" borderId="12" xfId="3" applyFont="1" applyFill="1" applyBorder="1" applyAlignment="1"/>
    <xf numFmtId="0" fontId="61" fillId="10" borderId="13" xfId="3" applyFont="1" applyFill="1" applyBorder="1" applyAlignment="1"/>
    <xf numFmtId="49" fontId="71" fillId="6" borderId="19" xfId="0" applyNumberFormat="1" applyFont="1" applyFill="1" applyBorder="1" applyAlignment="1">
      <alignment horizontal="center" vertical="center" wrapText="1"/>
    </xf>
    <xf numFmtId="0" fontId="71" fillId="6" borderId="19" xfId="0" applyFont="1" applyFill="1" applyBorder="1" applyAlignment="1">
      <alignment horizontal="left" vertical="center" wrapText="1" indent="1"/>
    </xf>
    <xf numFmtId="49" fontId="76" fillId="0" borderId="21" xfId="0" applyNumberFormat="1" applyFont="1" applyBorder="1" applyAlignment="1">
      <alignment horizontal="center" vertical="center"/>
    </xf>
    <xf numFmtId="9" fontId="61" fillId="10" borderId="19" xfId="3" applyNumberFormat="1" applyFont="1" applyFill="1" applyBorder="1" applyAlignment="1">
      <alignment horizontal="center" wrapText="1"/>
    </xf>
    <xf numFmtId="0" fontId="61" fillId="10" borderId="0" xfId="3" applyFont="1" applyFill="1" applyBorder="1" applyAlignment="1">
      <alignment horizontal="left"/>
    </xf>
    <xf numFmtId="0" fontId="64" fillId="0" borderId="0" xfId="0" applyFont="1" applyAlignment="1">
      <alignment vertical="top"/>
    </xf>
    <xf numFmtId="0" fontId="72" fillId="6" borderId="0" xfId="0" applyFont="1" applyFill="1" applyAlignment="1">
      <alignment vertical="center" wrapText="1"/>
    </xf>
    <xf numFmtId="0" fontId="68" fillId="0" borderId="14" xfId="0" applyFont="1" applyBorder="1" applyAlignment="1">
      <alignment horizontal="center" vertical="center" wrapText="1"/>
    </xf>
    <xf numFmtId="0" fontId="72" fillId="6" borderId="14" xfId="0" applyFont="1" applyFill="1" applyBorder="1" applyAlignment="1">
      <alignment horizontal="justify" vertical="center" wrapText="1"/>
    </xf>
    <xf numFmtId="0" fontId="72" fillId="6" borderId="14" xfId="0" applyFont="1" applyFill="1" applyBorder="1" applyAlignment="1">
      <alignment vertical="center" wrapText="1"/>
    </xf>
    <xf numFmtId="0" fontId="95" fillId="0" borderId="0" xfId="0" applyFont="1"/>
    <xf numFmtId="0" fontId="86" fillId="0" borderId="0" xfId="0" applyFont="1"/>
    <xf numFmtId="0" fontId="96" fillId="0" borderId="0" xfId="0" applyFont="1"/>
    <xf numFmtId="49" fontId="64" fillId="0" borderId="0" xfId="0" applyNumberFormat="1" applyFont="1" applyAlignment="1">
      <alignment horizontal="center" vertical="center"/>
    </xf>
    <xf numFmtId="3" fontId="64" fillId="0" borderId="0" xfId="0" applyNumberFormat="1" applyFont="1" applyAlignment="1">
      <alignment vertical="top"/>
    </xf>
    <xf numFmtId="49" fontId="65" fillId="0" borderId="0" xfId="0" applyNumberFormat="1" applyFont="1" applyAlignment="1">
      <alignment horizontal="center" vertical="top"/>
    </xf>
    <xf numFmtId="0" fontId="72" fillId="0" borderId="0" xfId="13" applyFont="1" applyAlignment="1">
      <alignment horizontal="left" vertical="center" wrapText="1" indent="2"/>
    </xf>
    <xf numFmtId="0" fontId="72" fillId="0" borderId="0" xfId="13" applyFont="1" applyAlignment="1">
      <alignment horizontal="left" vertical="center" wrapText="1" indent="3"/>
    </xf>
    <xf numFmtId="0" fontId="61" fillId="10" borderId="0" xfId="3" applyFont="1" applyFill="1" applyBorder="1" applyAlignment="1">
      <alignment horizontal="left" vertical="center"/>
    </xf>
    <xf numFmtId="0" fontId="61" fillId="10" borderId="19" xfId="3" applyFont="1" applyFill="1" applyBorder="1" applyAlignment="1">
      <alignment vertical="top" wrapText="1"/>
    </xf>
    <xf numFmtId="49" fontId="68" fillId="0" borderId="19" xfId="0" applyNumberFormat="1" applyFont="1" applyBorder="1" applyAlignment="1">
      <alignment horizontal="center"/>
    </xf>
    <xf numFmtId="0" fontId="68" fillId="0" borderId="19" xfId="0" applyFont="1" applyBorder="1"/>
    <xf numFmtId="3" fontId="65" fillId="4" borderId="19" xfId="0" applyNumberFormat="1" applyFont="1" applyFill="1" applyBorder="1" applyAlignment="1">
      <alignment vertical="top"/>
    </xf>
    <xf numFmtId="0" fontId="61" fillId="10" borderId="29" xfId="3" applyFont="1" applyFill="1" applyBorder="1" applyAlignment="1">
      <alignment wrapText="1"/>
    </xf>
    <xf numFmtId="0" fontId="66" fillId="4" borderId="0" xfId="10" applyFont="1" applyFill="1" applyAlignment="1">
      <alignment horizontal="center" vertical="center"/>
    </xf>
    <xf numFmtId="49" fontId="64" fillId="0" borderId="0" xfId="0" applyNumberFormat="1" applyFont="1" applyAlignment="1">
      <alignment horizontal="center" vertical="top"/>
    </xf>
    <xf numFmtId="0" fontId="62" fillId="9" borderId="25" xfId="0" applyFont="1" applyFill="1" applyBorder="1"/>
    <xf numFmtId="49" fontId="64" fillId="0" borderId="19" xfId="0" applyNumberFormat="1" applyFont="1" applyBorder="1" applyAlignment="1">
      <alignment horizontal="center" vertical="top"/>
    </xf>
    <xf numFmtId="0" fontId="74" fillId="0" borderId="19" xfId="13" applyFont="1" applyBorder="1" applyAlignment="1">
      <alignment horizontal="left" vertical="center" wrapText="1" indent="1"/>
    </xf>
    <xf numFmtId="3" fontId="64" fillId="0" borderId="19" xfId="0" applyNumberFormat="1" applyFont="1" applyBorder="1" applyAlignment="1">
      <alignment vertical="top"/>
    </xf>
    <xf numFmtId="49" fontId="77" fillId="0" borderId="21" xfId="0" applyNumberFormat="1" applyFont="1" applyBorder="1" applyAlignment="1">
      <alignment horizontal="center"/>
    </xf>
    <xf numFmtId="0" fontId="77" fillId="0" borderId="21" xfId="0" applyFont="1" applyBorder="1"/>
    <xf numFmtId="3" fontId="64" fillId="0" borderId="21" xfId="0" applyNumberFormat="1" applyFont="1" applyBorder="1" applyAlignment="1">
      <alignment vertical="top"/>
    </xf>
    <xf numFmtId="3" fontId="65" fillId="5" borderId="21" xfId="0" applyNumberFormat="1" applyFont="1" applyFill="1" applyBorder="1" applyAlignment="1">
      <alignment vertical="top"/>
    </xf>
    <xf numFmtId="49" fontId="64" fillId="0" borderId="19" xfId="0" applyNumberFormat="1" applyFont="1" applyBorder="1" applyAlignment="1">
      <alignment horizontal="center" vertical="center"/>
    </xf>
    <xf numFmtId="49" fontId="61" fillId="10" borderId="0" xfId="3" applyNumberFormat="1" applyFont="1" applyFill="1" applyBorder="1" applyAlignment="1">
      <alignment horizontal="center" vertical="center"/>
    </xf>
    <xf numFmtId="0" fontId="72" fillId="6" borderId="0" xfId="0" applyFont="1" applyFill="1" applyAlignment="1">
      <alignment horizontal="justify" vertical="center" wrapText="1"/>
    </xf>
    <xf numFmtId="0" fontId="61" fillId="9" borderId="0" xfId="0" applyFont="1" applyFill="1" applyAlignment="1">
      <alignment vertical="center" wrapText="1"/>
    </xf>
    <xf numFmtId="0" fontId="61" fillId="9" borderId="0" xfId="0" applyFont="1" applyFill="1" applyAlignment="1">
      <alignment horizontal="left" vertical="center"/>
    </xf>
    <xf numFmtId="0" fontId="61" fillId="9" borderId="24" xfId="0" applyFont="1" applyFill="1" applyBorder="1" applyAlignment="1">
      <alignment horizontal="center" vertical="center"/>
    </xf>
    <xf numFmtId="9" fontId="61" fillId="10" borderId="0" xfId="3" applyNumberFormat="1" applyFont="1" applyFill="1" applyBorder="1" applyAlignment="1"/>
    <xf numFmtId="9" fontId="61" fillId="10" borderId="0" xfId="3" applyNumberFormat="1" applyFont="1" applyFill="1" applyBorder="1" applyAlignment="1">
      <alignment wrapText="1"/>
    </xf>
    <xf numFmtId="9" fontId="61" fillId="10" borderId="19" xfId="3" applyNumberFormat="1" applyFont="1" applyFill="1" applyBorder="1" applyAlignment="1">
      <alignment vertical="center"/>
    </xf>
    <xf numFmtId="9" fontId="61" fillId="10" borderId="19" xfId="3" applyNumberFormat="1" applyFont="1" applyFill="1" applyBorder="1" applyAlignment="1">
      <alignment vertical="center" wrapText="1"/>
    </xf>
    <xf numFmtId="0" fontId="61" fillId="10" borderId="19" xfId="3" applyFont="1" applyFill="1" applyBorder="1" applyAlignment="1">
      <alignment horizontal="right" vertical="center" wrapText="1"/>
    </xf>
    <xf numFmtId="9" fontId="61" fillId="10" borderId="19" xfId="3" applyNumberFormat="1" applyFont="1" applyFill="1" applyBorder="1" applyAlignment="1">
      <alignment horizontal="right" vertical="center" wrapText="1"/>
    </xf>
    <xf numFmtId="9" fontId="61" fillId="10" borderId="19" xfId="3" applyNumberFormat="1" applyFont="1" applyFill="1" applyBorder="1" applyAlignment="1">
      <alignment horizontal="center" vertical="center"/>
    </xf>
    <xf numFmtId="9" fontId="61" fillId="10" borderId="19" xfId="3" applyNumberFormat="1" applyFont="1" applyFill="1" applyBorder="1" applyAlignment="1">
      <alignment horizontal="center" vertical="center" wrapText="1"/>
    </xf>
    <xf numFmtId="0" fontId="58" fillId="9" borderId="0" xfId="0" applyFont="1" applyFill="1" applyAlignment="1">
      <alignment horizontal="center" vertical="center"/>
    </xf>
    <xf numFmtId="0" fontId="58" fillId="9" borderId="0" xfId="0" applyFont="1" applyFill="1" applyAlignment="1">
      <alignment vertical="center"/>
    </xf>
    <xf numFmtId="0" fontId="58" fillId="9" borderId="0" xfId="0" applyFont="1" applyFill="1" applyAlignment="1">
      <alignment horizontal="left" vertical="center"/>
    </xf>
    <xf numFmtId="0" fontId="86" fillId="0" borderId="0" xfId="0" applyFont="1" applyAlignment="1">
      <alignment horizontal="center"/>
    </xf>
    <xf numFmtId="0" fontId="86" fillId="4" borderId="0" xfId="0" applyFont="1" applyFill="1"/>
    <xf numFmtId="0" fontId="65" fillId="4" borderId="0" xfId="0" applyFont="1" applyFill="1" applyAlignment="1">
      <alignment horizontal="center" vertical="center"/>
    </xf>
    <xf numFmtId="3" fontId="64" fillId="4" borderId="0" xfId="0" applyNumberFormat="1" applyFont="1" applyFill="1"/>
    <xf numFmtId="0" fontId="71" fillId="4" borderId="0" xfId="0" applyFont="1" applyFill="1" applyAlignment="1">
      <alignment horizontal="left" vertical="center"/>
    </xf>
    <xf numFmtId="3" fontId="65" fillId="4" borderId="0" xfId="0" applyNumberFormat="1" applyFont="1" applyFill="1"/>
    <xf numFmtId="0" fontId="80" fillId="4" borderId="0" xfId="0" applyFont="1" applyFill="1"/>
    <xf numFmtId="14" fontId="61" fillId="10" borderId="19" xfId="3" applyNumberFormat="1" applyFont="1" applyFill="1" applyBorder="1" applyAlignment="1">
      <alignment horizontal="center" wrapText="1"/>
    </xf>
    <xf numFmtId="0" fontId="65" fillId="4" borderId="19" xfId="0" applyFont="1" applyFill="1" applyBorder="1" applyAlignment="1">
      <alignment horizontal="center" vertical="center"/>
    </xf>
    <xf numFmtId="0" fontId="65" fillId="4" borderId="19" xfId="0" applyFont="1" applyFill="1" applyBorder="1" applyAlignment="1">
      <alignment vertical="center" wrapText="1"/>
    </xf>
    <xf numFmtId="3" fontId="65" fillId="4" borderId="19" xfId="0" applyNumberFormat="1" applyFont="1" applyFill="1" applyBorder="1"/>
    <xf numFmtId="0" fontId="85" fillId="0" borderId="0" xfId="0" applyFont="1" applyAlignment="1">
      <alignment vertical="center"/>
    </xf>
    <xf numFmtId="0" fontId="54" fillId="6" borderId="0" xfId="0" applyFont="1" applyFill="1" applyAlignment="1">
      <alignment vertical="center" wrapText="1"/>
    </xf>
    <xf numFmtId="0" fontId="54" fillId="6" borderId="19" xfId="0" applyFont="1" applyFill="1" applyBorder="1" applyAlignment="1">
      <alignment horizontal="center" vertical="center" wrapText="1"/>
    </xf>
    <xf numFmtId="0" fontId="54" fillId="6" borderId="19" xfId="0" applyFont="1" applyFill="1" applyBorder="1" applyAlignment="1">
      <alignment horizontal="justify" vertical="center" wrapText="1"/>
    </xf>
    <xf numFmtId="0" fontId="54" fillId="6" borderId="19" xfId="0" applyFont="1" applyFill="1" applyBorder="1" applyAlignment="1">
      <alignment vertical="center" wrapText="1"/>
    </xf>
    <xf numFmtId="0" fontId="54" fillId="6" borderId="21" xfId="0" applyFont="1" applyFill="1" applyBorder="1" applyAlignment="1">
      <alignment horizontal="center" vertical="center" wrapText="1"/>
    </xf>
    <xf numFmtId="0" fontId="54" fillId="6" borderId="21" xfId="0" applyFont="1" applyFill="1" applyBorder="1" applyAlignment="1">
      <alignment horizontal="justify" vertical="center" wrapText="1"/>
    </xf>
    <xf numFmtId="0" fontId="54" fillId="6" borderId="21" xfId="0" applyFont="1" applyFill="1" applyBorder="1" applyAlignment="1">
      <alignment vertical="center" wrapText="1"/>
    </xf>
    <xf numFmtId="0" fontId="24" fillId="4" borderId="0" xfId="0" applyFont="1" applyFill="1" applyAlignment="1">
      <alignment vertical="top"/>
    </xf>
    <xf numFmtId="3" fontId="40" fillId="4" borderId="0" xfId="0" applyNumberFormat="1" applyFont="1" applyFill="1" applyAlignment="1">
      <alignment horizontal="right" vertical="top"/>
    </xf>
    <xf numFmtId="0" fontId="24" fillId="4" borderId="0" xfId="0" applyFont="1" applyFill="1" applyAlignment="1">
      <alignment horizontal="left" vertical="top" indent="1"/>
    </xf>
    <xf numFmtId="41" fontId="24" fillId="5" borderId="0" xfId="1" applyFont="1" applyFill="1" applyAlignment="1">
      <alignment vertical="top"/>
    </xf>
    <xf numFmtId="0" fontId="24" fillId="4" borderId="0" xfId="0" applyFont="1" applyFill="1" applyAlignment="1">
      <alignment horizontal="left" vertical="top" indent="2"/>
    </xf>
    <xf numFmtId="0" fontId="90" fillId="4" borderId="0" xfId="0" applyFont="1" applyFill="1"/>
    <xf numFmtId="0" fontId="90" fillId="0" borderId="0" xfId="0" applyFont="1" applyAlignment="1">
      <alignment horizontal="center"/>
    </xf>
    <xf numFmtId="0" fontId="24" fillId="4" borderId="0" xfId="0" applyFont="1" applyFill="1" applyAlignment="1">
      <alignment horizontal="left" vertical="center"/>
    </xf>
    <xf numFmtId="0" fontId="24" fillId="4" borderId="56" xfId="0" applyFont="1" applyFill="1" applyBorder="1" applyAlignment="1">
      <alignment horizontal="left" vertical="top" indent="1"/>
    </xf>
    <xf numFmtId="41" fontId="24" fillId="5" borderId="56" xfId="1" applyFont="1" applyFill="1" applyBorder="1" applyAlignment="1">
      <alignment vertical="top"/>
    </xf>
    <xf numFmtId="0" fontId="24" fillId="4" borderId="56" xfId="0" applyFont="1" applyFill="1" applyBorder="1" applyAlignment="1">
      <alignment horizontal="left" vertical="top" indent="2"/>
    </xf>
    <xf numFmtId="3" fontId="24" fillId="4" borderId="56" xfId="0" applyNumberFormat="1" applyFont="1" applyFill="1" applyBorder="1" applyAlignment="1">
      <alignment horizontal="right" vertical="top"/>
    </xf>
    <xf numFmtId="3" fontId="24" fillId="4" borderId="56" xfId="0" applyNumberFormat="1" applyFont="1" applyFill="1" applyBorder="1" applyAlignment="1">
      <alignment vertical="top"/>
    </xf>
    <xf numFmtId="0" fontId="40" fillId="4" borderId="57" xfId="0" applyFont="1" applyFill="1" applyBorder="1" applyAlignment="1">
      <alignment vertical="center"/>
    </xf>
    <xf numFmtId="9" fontId="61" fillId="10" borderId="56" xfId="3" applyNumberFormat="1" applyFont="1" applyFill="1" applyBorder="1" applyAlignment="1">
      <alignment horizontal="center" wrapText="1"/>
    </xf>
    <xf numFmtId="0" fontId="24" fillId="0" borderId="0" xfId="0" applyFont="1" applyAlignment="1">
      <alignment horizontal="center" vertical="center"/>
    </xf>
    <xf numFmtId="0" fontId="65" fillId="0" borderId="0" xfId="0" applyFont="1" applyAlignment="1">
      <alignment horizontal="center" vertical="center"/>
    </xf>
    <xf numFmtId="3" fontId="65" fillId="4" borderId="0" xfId="0" applyNumberFormat="1" applyFont="1" applyFill="1" applyAlignment="1">
      <alignment horizontal="right" vertical="top"/>
    </xf>
    <xf numFmtId="0" fontId="65" fillId="4" borderId="0" xfId="0" applyFont="1" applyFill="1" applyAlignment="1">
      <alignment vertical="top"/>
    </xf>
    <xf numFmtId="0" fontId="65" fillId="4" borderId="0" xfId="0" applyFont="1" applyFill="1" applyAlignment="1">
      <alignment horizontal="left" vertical="top"/>
    </xf>
    <xf numFmtId="0" fontId="65" fillId="4" borderId="0" xfId="0" applyFont="1" applyFill="1" applyAlignment="1">
      <alignment horizontal="left" vertical="top" indent="1"/>
    </xf>
    <xf numFmtId="0" fontId="64" fillId="4" borderId="0" xfId="0" applyFont="1" applyFill="1" applyAlignment="1">
      <alignment horizontal="left" vertical="top"/>
    </xf>
    <xf numFmtId="0" fontId="64" fillId="4" borderId="0" xfId="0" applyFont="1" applyFill="1" applyAlignment="1">
      <alignment vertical="top"/>
    </xf>
    <xf numFmtId="3" fontId="64" fillId="4" borderId="0" xfId="0" applyNumberFormat="1" applyFont="1" applyFill="1" applyAlignment="1">
      <alignment vertical="top"/>
    </xf>
    <xf numFmtId="0" fontId="65" fillId="0" borderId="19" xfId="0" applyFont="1" applyBorder="1" applyAlignment="1">
      <alignment horizontal="center" vertical="center"/>
    </xf>
    <xf numFmtId="0" fontId="65" fillId="4" borderId="19" xfId="0" applyFont="1" applyFill="1" applyBorder="1" applyAlignment="1">
      <alignment horizontal="left" vertical="top" indent="1"/>
    </xf>
    <xf numFmtId="3" fontId="65" fillId="4" borderId="19" xfId="0" applyNumberFormat="1" applyFont="1" applyFill="1" applyBorder="1" applyAlignment="1">
      <alignment horizontal="right" vertical="top"/>
    </xf>
    <xf numFmtId="0" fontId="58" fillId="4" borderId="0" xfId="0" applyFont="1" applyFill="1"/>
    <xf numFmtId="0" fontId="40" fillId="4" borderId="0" xfId="0" applyFont="1" applyFill="1" applyAlignment="1">
      <alignment vertical="top"/>
    </xf>
    <xf numFmtId="0" fontId="72" fillId="0" borderId="0" xfId="0" applyFont="1" applyAlignment="1">
      <alignment horizontal="center" vertical="center"/>
    </xf>
    <xf numFmtId="0" fontId="72" fillId="0" borderId="0" xfId="0" applyFont="1" applyAlignment="1">
      <alignment vertical="center"/>
    </xf>
    <xf numFmtId="0" fontId="77" fillId="0" borderId="19" xfId="0" applyFont="1" applyBorder="1" applyAlignment="1">
      <alignment horizontal="center" vertical="center"/>
    </xf>
    <xf numFmtId="0" fontId="74" fillId="0" borderId="19" xfId="0" applyFont="1" applyBorder="1" applyAlignment="1">
      <alignment vertical="center" wrapText="1"/>
    </xf>
    <xf numFmtId="9" fontId="61" fillId="10" borderId="19" xfId="3" applyNumberFormat="1" applyFont="1" applyFill="1" applyBorder="1" applyAlignment="1">
      <alignment horizontal="left" wrapText="1"/>
    </xf>
    <xf numFmtId="0" fontId="61" fillId="4" borderId="0" xfId="0" applyFont="1" applyFill="1"/>
    <xf numFmtId="9" fontId="61" fillId="10" borderId="19" xfId="3" applyNumberFormat="1" applyFont="1" applyFill="1" applyBorder="1" applyAlignment="1">
      <alignment horizontal="center" vertical="top" wrapText="1"/>
    </xf>
    <xf numFmtId="0" fontId="65" fillId="4" borderId="19" xfId="0" applyFont="1" applyFill="1" applyBorder="1" applyAlignment="1">
      <alignment vertical="top"/>
    </xf>
    <xf numFmtId="3" fontId="64" fillId="4" borderId="0" xfId="0" applyNumberFormat="1" applyFont="1" applyFill="1" applyAlignment="1">
      <alignment horizontal="center" vertical="top"/>
    </xf>
    <xf numFmtId="3" fontId="65" fillId="4" borderId="0" xfId="0" applyNumberFormat="1" applyFont="1" applyFill="1" applyAlignment="1">
      <alignment horizontal="center" vertical="top"/>
    </xf>
    <xf numFmtId="3" fontId="65" fillId="4" borderId="19" xfId="0" applyNumberFormat="1" applyFont="1" applyFill="1" applyBorder="1" applyAlignment="1">
      <alignment horizontal="center" vertical="top"/>
    </xf>
    <xf numFmtId="0" fontId="62" fillId="9" borderId="0" xfId="0" applyFont="1" applyFill="1" applyAlignment="1">
      <alignment vertical="center"/>
    </xf>
    <xf numFmtId="9" fontId="61" fillId="10" borderId="21" xfId="3" applyNumberFormat="1" applyFont="1" applyFill="1" applyBorder="1" applyAlignment="1">
      <alignment horizontal="center" vertical="center" wrapText="1"/>
    </xf>
    <xf numFmtId="9" fontId="61" fillId="10" borderId="32" xfId="3" applyNumberFormat="1" applyFont="1" applyFill="1" applyBorder="1" applyAlignment="1">
      <alignment horizontal="center" vertical="center" wrapText="1"/>
    </xf>
    <xf numFmtId="0" fontId="65" fillId="0" borderId="19" xfId="0" applyFont="1" applyBorder="1" applyAlignment="1">
      <alignment wrapText="1"/>
    </xf>
    <xf numFmtId="0" fontId="68" fillId="4" borderId="0" xfId="0" applyFont="1" applyFill="1" applyAlignment="1">
      <alignment horizontal="center"/>
    </xf>
    <xf numFmtId="0" fontId="68" fillId="0" borderId="0" xfId="0" applyFont="1" applyAlignment="1">
      <alignment horizontal="left"/>
    </xf>
    <xf numFmtId="0" fontId="68" fillId="0" borderId="0" xfId="7" applyFont="1" applyProtection="1">
      <alignment horizontal="left"/>
    </xf>
    <xf numFmtId="0" fontId="80" fillId="3" borderId="0" xfId="0" applyFont="1" applyFill="1" applyAlignment="1">
      <alignment vertical="center"/>
    </xf>
    <xf numFmtId="0" fontId="68" fillId="3" borderId="0" xfId="0" applyFont="1" applyFill="1"/>
    <xf numFmtId="0" fontId="80" fillId="12" borderId="0" xfId="0" applyFont="1" applyFill="1" applyAlignment="1">
      <alignment horizontal="center" vertical="center"/>
    </xf>
    <xf numFmtId="0" fontId="68" fillId="12" borderId="0" xfId="0" applyFont="1" applyFill="1"/>
    <xf numFmtId="0" fontId="97" fillId="3" borderId="0" xfId="5" applyFont="1" applyFill="1" applyProtection="1"/>
    <xf numFmtId="0" fontId="68" fillId="0" borderId="0" xfId="0" applyFont="1" applyAlignment="1">
      <alignment horizontal="center"/>
    </xf>
    <xf numFmtId="0" fontId="68" fillId="0" borderId="0" xfId="6" applyFont="1" applyProtection="1">
      <alignment vertical="center"/>
    </xf>
    <xf numFmtId="0" fontId="98" fillId="0" borderId="0" xfId="0" applyFont="1"/>
    <xf numFmtId="0" fontId="99" fillId="0" borderId="0" xfId="0" applyFont="1"/>
    <xf numFmtId="0" fontId="98" fillId="0" borderId="0" xfId="0" applyFont="1" applyAlignment="1">
      <alignment horizontal="left"/>
    </xf>
    <xf numFmtId="0" fontId="98" fillId="0" borderId="0" xfId="0" applyFont="1" applyAlignment="1">
      <alignment horizontal="center"/>
    </xf>
    <xf numFmtId="0" fontId="100" fillId="8" borderId="0" xfId="10" applyFont="1" applyFill="1" applyAlignment="1">
      <alignment horizontal="center" vertical="center"/>
    </xf>
    <xf numFmtId="0" fontId="99" fillId="0" borderId="22" xfId="0" applyFont="1" applyBorder="1" applyAlignment="1">
      <alignment horizontal="left"/>
    </xf>
    <xf numFmtId="0" fontId="99" fillId="0" borderId="22" xfId="0" applyFont="1" applyBorder="1"/>
    <xf numFmtId="0" fontId="99" fillId="0" borderId="0" xfId="0" applyFont="1" applyAlignment="1">
      <alignment horizontal="left"/>
    </xf>
    <xf numFmtId="0" fontId="58" fillId="10" borderId="19" xfId="3" applyFont="1" applyFill="1" applyBorder="1" applyAlignment="1">
      <alignment horizontal="right" wrapText="1"/>
    </xf>
    <xf numFmtId="164" fontId="20" fillId="4" borderId="0" xfId="1" applyNumberFormat="1" applyFont="1" applyFill="1" applyAlignment="1">
      <alignment horizontal="right"/>
    </xf>
    <xf numFmtId="3" fontId="64" fillId="0" borderId="21" xfId="0" applyNumberFormat="1" applyFont="1" applyBorder="1" applyAlignment="1">
      <alignment horizontal="right" vertical="top"/>
    </xf>
    <xf numFmtId="0" fontId="30" fillId="0" borderId="0" xfId="0" applyFont="1" applyAlignment="1">
      <alignment vertical="center"/>
    </xf>
    <xf numFmtId="3" fontId="23" fillId="4" borderId="58" xfId="0" applyNumberFormat="1" applyFont="1" applyFill="1" applyBorder="1" applyAlignment="1">
      <alignment vertical="center"/>
    </xf>
    <xf numFmtId="3" fontId="64" fillId="0" borderId="0" xfId="0" applyNumberFormat="1" applyFont="1" applyAlignment="1">
      <alignment vertical="center"/>
    </xf>
    <xf numFmtId="3" fontId="64" fillId="0" borderId="22" xfId="1" applyNumberFormat="1" applyFont="1" applyBorder="1" applyAlignment="1">
      <alignment vertical="center"/>
    </xf>
    <xf numFmtId="3" fontId="65" fillId="0" borderId="0" xfId="1" applyNumberFormat="1" applyFont="1" applyBorder="1" applyAlignment="1">
      <alignment vertical="center"/>
    </xf>
    <xf numFmtId="3" fontId="64" fillId="0" borderId="0" xfId="1" applyNumberFormat="1" applyFont="1" applyBorder="1" applyAlignment="1">
      <alignment vertical="center"/>
    </xf>
    <xf numFmtId="0" fontId="64" fillId="0" borderId="0" xfId="0" applyFont="1" applyAlignment="1">
      <alignment vertical="top" wrapText="1"/>
    </xf>
    <xf numFmtId="0" fontId="65" fillId="0" borderId="0" xfId="0" applyFont="1" applyAlignment="1">
      <alignment vertical="top"/>
    </xf>
    <xf numFmtId="41" fontId="65" fillId="4" borderId="0" xfId="1" applyFont="1" applyFill="1" applyAlignment="1">
      <alignment horizontal="center" vertical="top"/>
    </xf>
    <xf numFmtId="0" fontId="74" fillId="0" borderId="0" xfId="0" applyFont="1" applyAlignment="1">
      <alignment horizontal="left" vertical="center" wrapText="1"/>
    </xf>
    <xf numFmtId="0" fontId="24" fillId="0" borderId="0" xfId="0" applyFont="1" applyAlignment="1">
      <alignment vertical="top" wrapText="1"/>
    </xf>
    <xf numFmtId="0" fontId="4" fillId="0" borderId="0" xfId="8" applyFont="1"/>
    <xf numFmtId="0" fontId="101" fillId="0" borderId="0" xfId="0" applyFont="1" applyAlignment="1">
      <alignment horizontal="left"/>
    </xf>
    <xf numFmtId="0" fontId="61" fillId="10" borderId="21" xfId="3" applyFont="1" applyFill="1" applyBorder="1" applyAlignment="1">
      <alignment horizontal="right" vertical="center" wrapText="1"/>
    </xf>
    <xf numFmtId="0" fontId="72" fillId="0" borderId="0" xfId="0" applyFont="1" applyAlignment="1">
      <alignment vertical="center" wrapText="1"/>
    </xf>
    <xf numFmtId="41" fontId="74" fillId="0" borderId="0" xfId="1" applyFont="1" applyBorder="1" applyAlignment="1">
      <alignment vertical="center" wrapText="1"/>
    </xf>
    <xf numFmtId="0" fontId="72" fillId="0" borderId="0" xfId="0" applyFont="1" applyAlignment="1">
      <alignment horizontal="left" vertical="center" wrapText="1" indent="1"/>
    </xf>
    <xf numFmtId="41" fontId="72" fillId="0" borderId="0" xfId="1" applyFont="1" applyBorder="1" applyAlignment="1">
      <alignment vertical="center" wrapText="1"/>
    </xf>
    <xf numFmtId="41" fontId="74" fillId="0" borderId="0" xfId="1" applyFont="1" applyFill="1" applyBorder="1" applyAlignment="1">
      <alignment vertical="center" wrapText="1"/>
    </xf>
    <xf numFmtId="0" fontId="72" fillId="0" borderId="19" xfId="0" applyFont="1" applyBorder="1" applyAlignment="1">
      <alignment horizontal="left" vertical="center" wrapText="1"/>
    </xf>
    <xf numFmtId="0" fontId="72" fillId="0" borderId="19" xfId="0" applyFont="1" applyBorder="1" applyAlignment="1">
      <alignment vertical="center" wrapText="1"/>
    </xf>
    <xf numFmtId="0" fontId="64" fillId="0" borderId="21" xfId="0" applyFont="1" applyBorder="1" applyAlignment="1">
      <alignment horizontal="left"/>
    </xf>
    <xf numFmtId="0" fontId="64" fillId="0" borderId="21" xfId="0" applyFont="1" applyBorder="1"/>
    <xf numFmtId="41" fontId="64" fillId="4" borderId="21" xfId="16" applyFont="1" applyFill="1" applyBorder="1" applyAlignment="1">
      <alignment vertical="top"/>
    </xf>
    <xf numFmtId="41" fontId="64" fillId="4" borderId="2" xfId="16" applyFont="1" applyFill="1" applyBorder="1" applyAlignment="1">
      <alignment vertical="top"/>
    </xf>
    <xf numFmtId="41" fontId="64" fillId="4" borderId="21" xfId="1" applyFont="1" applyFill="1" applyBorder="1" applyAlignment="1">
      <alignment vertical="top"/>
    </xf>
    <xf numFmtId="3" fontId="40" fillId="4" borderId="0" xfId="0" applyNumberFormat="1" applyFont="1" applyFill="1" applyAlignment="1">
      <alignment horizontal="center" vertical="top"/>
    </xf>
    <xf numFmtId="3" fontId="40" fillId="4" borderId="57" xfId="0" applyNumberFormat="1" applyFont="1" applyFill="1" applyBorder="1" applyAlignment="1">
      <alignment horizontal="center" vertical="center"/>
    </xf>
    <xf numFmtId="3" fontId="24" fillId="4" borderId="0" xfId="0" applyNumberFormat="1" applyFont="1" applyFill="1" applyAlignment="1">
      <alignment horizontal="center" vertical="center"/>
    </xf>
    <xf numFmtId="3" fontId="24" fillId="4" borderId="19" xfId="0" applyNumberFormat="1" applyFont="1" applyFill="1" applyBorder="1" applyAlignment="1">
      <alignment horizontal="center" vertical="center"/>
    </xf>
    <xf numFmtId="3" fontId="64" fillId="4" borderId="0" xfId="0" applyNumberFormat="1" applyFont="1" applyFill="1" applyAlignment="1">
      <alignment horizontal="center" vertical="center"/>
    </xf>
    <xf numFmtId="3" fontId="64" fillId="4" borderId="19" xfId="0" applyNumberFormat="1" applyFont="1" applyFill="1" applyBorder="1" applyAlignment="1">
      <alignment horizontal="center" vertical="center"/>
    </xf>
    <xf numFmtId="0" fontId="51" fillId="3" borderId="0" xfId="0" applyFont="1" applyFill="1"/>
    <xf numFmtId="0" fontId="18" fillId="3" borderId="0" xfId="0" applyFont="1" applyFill="1"/>
    <xf numFmtId="0" fontId="21" fillId="4" borderId="0" xfId="0" applyFont="1" applyFill="1" applyAlignment="1">
      <alignment horizontal="left"/>
    </xf>
    <xf numFmtId="0" fontId="102" fillId="4" borderId="0" xfId="19" applyFont="1" applyFill="1" applyAlignment="1">
      <alignment vertical="top" wrapText="1"/>
    </xf>
    <xf numFmtId="0" fontId="103" fillId="4" borderId="0" xfId="19" applyFont="1" applyFill="1" applyAlignment="1">
      <alignment vertical="top"/>
    </xf>
    <xf numFmtId="0" fontId="102" fillId="4" borderId="0" xfId="19" applyFont="1" applyFill="1" applyAlignment="1">
      <alignment vertical="top"/>
    </xf>
    <xf numFmtId="0" fontId="102" fillId="4" borderId="0" xfId="15" applyFont="1" applyFill="1" applyBorder="1" applyAlignment="1">
      <alignment vertical="top"/>
    </xf>
    <xf numFmtId="0" fontId="103" fillId="4" borderId="0" xfId="13" quotePrefix="1" applyFont="1" applyFill="1" applyAlignment="1">
      <alignment horizontal="center" vertical="top"/>
    </xf>
    <xf numFmtId="0" fontId="58" fillId="10" borderId="59" xfId="3" applyFont="1" applyFill="1" applyBorder="1" applyAlignment="1">
      <alignment horizontal="center" wrapText="1"/>
    </xf>
    <xf numFmtId="0" fontId="104" fillId="10" borderId="0" xfId="3" applyFont="1" applyFill="1" applyBorder="1" applyAlignment="1">
      <alignment horizontal="center" vertical="center" wrapText="1"/>
    </xf>
    <xf numFmtId="0" fontId="104" fillId="10" borderId="60" xfId="3" applyFont="1" applyFill="1" applyBorder="1" applyAlignment="1">
      <alignment horizontal="center" vertical="center" wrapText="1"/>
    </xf>
    <xf numFmtId="0" fontId="104" fillId="10" borderId="22" xfId="3" applyFont="1" applyFill="1" applyBorder="1" applyAlignment="1">
      <alignment horizontal="center" vertical="center" wrapText="1"/>
    </xf>
    <xf numFmtId="0" fontId="24" fillId="4" borderId="0" xfId="0" applyFont="1" applyFill="1" applyAlignment="1">
      <alignment vertical="center" wrapText="1"/>
    </xf>
    <xf numFmtId="3" fontId="103" fillId="13" borderId="0" xfId="14" applyFont="1" applyFill="1" applyBorder="1" applyAlignment="1">
      <alignment horizontal="center" vertical="center"/>
      <protection locked="0"/>
    </xf>
    <xf numFmtId="0" fontId="24" fillId="4" borderId="0" xfId="0" applyFont="1" applyFill="1" applyAlignment="1">
      <alignment horizontal="left" vertical="center" wrapText="1" indent="1"/>
    </xf>
    <xf numFmtId="0" fontId="105" fillId="4" borderId="0" xfId="0" applyFont="1" applyFill="1"/>
    <xf numFmtId="3" fontId="103" fillId="13" borderId="0" xfId="14" applyFont="1" applyFill="1" applyBorder="1" applyAlignment="1">
      <alignment horizontal="center" vertical="top"/>
      <protection locked="0"/>
    </xf>
    <xf numFmtId="0" fontId="24" fillId="4" borderId="0" xfId="0" applyFont="1" applyFill="1" applyAlignment="1">
      <alignment horizontal="left" vertical="center" wrapText="1"/>
    </xf>
    <xf numFmtId="0" fontId="24" fillId="4" borderId="0" xfId="0" applyFont="1" applyFill="1" applyAlignment="1">
      <alignment vertical="top" wrapText="1"/>
    </xf>
    <xf numFmtId="0" fontId="58" fillId="10" borderId="0" xfId="3" applyFont="1" applyFill="1" applyBorder="1" applyAlignment="1">
      <alignment vertical="center" wrapText="1"/>
    </xf>
    <xf numFmtId="0" fontId="58" fillId="14" borderId="0" xfId="3" applyFont="1" applyFill="1" applyBorder="1" applyAlignment="1">
      <alignment vertical="center" wrapText="1"/>
    </xf>
    <xf numFmtId="0" fontId="58" fillId="10" borderId="59" xfId="3" applyFont="1" applyFill="1" applyBorder="1" applyAlignment="1">
      <alignment horizontal="center" vertical="top" wrapText="1"/>
    </xf>
    <xf numFmtId="0" fontId="0" fillId="13" borderId="0" xfId="0" applyFill="1"/>
    <xf numFmtId="41" fontId="54" fillId="4" borderId="0" xfId="1" applyFont="1" applyFill="1" applyAlignment="1">
      <alignment horizontal="right" vertical="center"/>
    </xf>
    <xf numFmtId="41" fontId="17" fillId="0" borderId="0" xfId="1" applyFont="1" applyBorder="1" applyAlignment="1">
      <alignment vertical="center"/>
    </xf>
    <xf numFmtId="41" fontId="17" fillId="0" borderId="0" xfId="1" applyFont="1" applyBorder="1" applyAlignment="1">
      <alignment horizontal="center" vertical="center" wrapText="1"/>
    </xf>
    <xf numFmtId="41" fontId="64" fillId="4" borderId="0" xfId="1" quotePrefix="1" applyFont="1" applyFill="1" applyBorder="1" applyAlignment="1">
      <alignment vertical="center" wrapText="1"/>
    </xf>
    <xf numFmtId="41" fontId="68" fillId="4" borderId="0" xfId="0" applyNumberFormat="1" applyFont="1" applyFill="1" applyAlignment="1">
      <alignment vertical="center"/>
    </xf>
    <xf numFmtId="3" fontId="54" fillId="4" borderId="0" xfId="12" applyNumberFormat="1" applyFont="1" applyFill="1" applyAlignment="1">
      <alignment horizontal="right" vertical="center"/>
    </xf>
    <xf numFmtId="41" fontId="54" fillId="0" borderId="0" xfId="20" applyFont="1" applyFill="1" applyBorder="1" applyAlignment="1">
      <alignment vertical="center"/>
    </xf>
    <xf numFmtId="0" fontId="54" fillId="0" borderId="0" xfId="19" applyFont="1" applyAlignment="1">
      <alignment horizontal="center" vertical="center" wrapText="1"/>
    </xf>
    <xf numFmtId="0" fontId="54" fillId="0" borderId="0" xfId="19" applyFont="1" applyAlignment="1">
      <alignment vertical="center" wrapText="1"/>
    </xf>
    <xf numFmtId="41" fontId="54" fillId="0" borderId="19" xfId="20" applyFont="1" applyFill="1" applyBorder="1" applyAlignment="1">
      <alignment vertical="center"/>
    </xf>
    <xf numFmtId="41" fontId="40" fillId="4" borderId="0" xfId="20" applyFont="1" applyFill="1" applyBorder="1" applyAlignment="1">
      <alignment vertical="top"/>
    </xf>
    <xf numFmtId="41" fontId="40" fillId="4" borderId="21" xfId="20" applyFont="1" applyFill="1" applyBorder="1" applyAlignment="1">
      <alignment vertical="top"/>
    </xf>
    <xf numFmtId="164" fontId="54" fillId="4" borderId="0" xfId="21" applyNumberFormat="1" applyFont="1" applyFill="1" applyBorder="1" applyAlignment="1" applyProtection="1">
      <alignment horizontal="right" vertical="center"/>
      <protection locked="0"/>
    </xf>
    <xf numFmtId="164" fontId="54" fillId="4" borderId="19" xfId="21" applyNumberFormat="1" applyFont="1" applyFill="1" applyBorder="1" applyAlignment="1" applyProtection="1">
      <alignment horizontal="right" vertical="center"/>
      <protection locked="0"/>
    </xf>
    <xf numFmtId="10" fontId="54" fillId="4" borderId="0" xfId="21" applyNumberFormat="1" applyFont="1" applyFill="1" applyBorder="1" applyAlignment="1" applyProtection="1">
      <alignment horizontal="right" vertical="center"/>
      <protection locked="0"/>
    </xf>
    <xf numFmtId="164" fontId="54" fillId="4" borderId="0" xfId="14" applyNumberFormat="1" applyFont="1" applyFill="1" applyBorder="1">
      <alignment horizontal="right" vertical="center"/>
      <protection locked="0"/>
    </xf>
    <xf numFmtId="164" fontId="54" fillId="4" borderId="19" xfId="14" applyNumberFormat="1" applyFont="1" applyFill="1" applyBorder="1">
      <alignment horizontal="right" vertical="center"/>
      <protection locked="0"/>
    </xf>
    <xf numFmtId="3" fontId="54" fillId="0" borderId="0" xfId="14" applyFont="1" applyFill="1" applyBorder="1" applyAlignment="1">
      <alignment horizontal="right" vertical="top"/>
      <protection locked="0"/>
    </xf>
    <xf numFmtId="3" fontId="54" fillId="4" borderId="62" xfId="14" applyFont="1" applyFill="1" applyBorder="1" applyAlignment="1">
      <alignment horizontal="right" vertical="center" wrapText="1"/>
      <protection locked="0"/>
    </xf>
    <xf numFmtId="3" fontId="107" fillId="15" borderId="63" xfId="0" applyNumberFormat="1" applyFont="1" applyFill="1" applyBorder="1" applyAlignment="1">
      <alignment vertical="center"/>
    </xf>
    <xf numFmtId="0" fontId="107" fillId="0" borderId="0" xfId="0" applyFont="1" applyAlignment="1">
      <alignment vertical="center"/>
    </xf>
    <xf numFmtId="0" fontId="107" fillId="0" borderId="63" xfId="0" applyFont="1" applyBorder="1" applyAlignment="1">
      <alignment vertical="center"/>
    </xf>
    <xf numFmtId="3" fontId="107" fillId="15" borderId="0" xfId="0" applyNumberFormat="1" applyFont="1" applyFill="1" applyAlignment="1">
      <alignment vertical="center"/>
    </xf>
    <xf numFmtId="3" fontId="108" fillId="15" borderId="62" xfId="0" applyNumberFormat="1" applyFont="1" applyFill="1" applyBorder="1" applyAlignment="1">
      <alignment vertical="center"/>
    </xf>
    <xf numFmtId="3" fontId="108" fillId="15" borderId="57" xfId="0" applyNumberFormat="1" applyFont="1" applyFill="1" applyBorder="1" applyAlignment="1">
      <alignment vertical="center"/>
    </xf>
    <xf numFmtId="3" fontId="107" fillId="0" borderId="0" xfId="0" applyNumberFormat="1" applyFont="1" applyAlignment="1">
      <alignment vertical="center"/>
    </xf>
    <xf numFmtId="3" fontId="108" fillId="0" borderId="64" xfId="0" applyNumberFormat="1" applyFont="1" applyBorder="1" applyAlignment="1">
      <alignment vertical="center"/>
    </xf>
    <xf numFmtId="3" fontId="64" fillId="0" borderId="0" xfId="0" applyNumberFormat="1" applyFont="1" applyAlignment="1">
      <alignment horizontal="right" vertical="top"/>
    </xf>
    <xf numFmtId="9" fontId="64" fillId="0" borderId="19" xfId="2" applyFont="1" applyBorder="1" applyAlignment="1">
      <alignment horizontal="right"/>
    </xf>
    <xf numFmtId="0" fontId="64" fillId="0" borderId="0" xfId="1" applyNumberFormat="1" applyFont="1" applyFill="1" applyAlignment="1">
      <alignment horizontal="center" vertical="center"/>
    </xf>
    <xf numFmtId="164" fontId="24" fillId="4" borderId="0" xfId="2" applyNumberFormat="1" applyFont="1" applyFill="1" applyBorder="1" applyAlignment="1">
      <alignment horizontal="right" vertical="center"/>
    </xf>
    <xf numFmtId="166" fontId="109" fillId="15" borderId="0" xfId="0" applyNumberFormat="1" applyFont="1" applyFill="1" applyAlignment="1">
      <alignment horizontal="left" vertical="center"/>
    </xf>
    <xf numFmtId="166" fontId="0" fillId="15" borderId="0" xfId="0" applyNumberFormat="1" applyFill="1"/>
    <xf numFmtId="0" fontId="0" fillId="15" borderId="0" xfId="0" applyFill="1"/>
    <xf numFmtId="164" fontId="0" fillId="15" borderId="0" xfId="2" applyNumberFormat="1" applyFont="1" applyFill="1" applyBorder="1"/>
    <xf numFmtId="166" fontId="0" fillId="4" borderId="0" xfId="0" applyNumberFormat="1" applyFill="1"/>
    <xf numFmtId="0" fontId="24" fillId="4" borderId="0" xfId="0" applyFont="1" applyFill="1" applyAlignment="1">
      <alignment horizontal="center" vertical="center" wrapText="1"/>
    </xf>
    <xf numFmtId="49" fontId="61" fillId="10" borderId="0" xfId="3" applyNumberFormat="1" applyFont="1" applyFill="1" applyBorder="1"/>
    <xf numFmtId="0" fontId="110" fillId="4" borderId="0" xfId="23" applyFont="1" applyFill="1"/>
    <xf numFmtId="0" fontId="111" fillId="4" borderId="0" xfId="23" applyFont="1" applyFill="1"/>
    <xf numFmtId="0" fontId="112" fillId="4" borderId="0" xfId="23" applyFont="1" applyFill="1"/>
    <xf numFmtId="0" fontId="113" fillId="4" borderId="0" xfId="23" applyFont="1" applyFill="1"/>
    <xf numFmtId="0" fontId="111" fillId="0" borderId="0" xfId="23" applyFont="1" applyAlignment="1">
      <alignment vertical="center"/>
    </xf>
    <xf numFmtId="0" fontId="112" fillId="4" borderId="0" xfId="23" applyFont="1" applyFill="1" applyAlignment="1">
      <alignment horizontal="center"/>
    </xf>
    <xf numFmtId="0" fontId="114" fillId="16" borderId="0" xfId="23" applyFont="1" applyFill="1" applyAlignment="1">
      <alignment vertical="center"/>
    </xf>
    <xf numFmtId="0" fontId="111" fillId="6" borderId="65" xfId="23" applyFont="1" applyFill="1" applyBorder="1" applyAlignment="1">
      <alignment horizontal="center" vertical="center" wrapText="1"/>
    </xf>
    <xf numFmtId="0" fontId="111" fillId="6" borderId="65" xfId="23" applyFont="1" applyFill="1" applyBorder="1" applyAlignment="1">
      <alignment vertical="center" wrapText="1"/>
    </xf>
    <xf numFmtId="0" fontId="115" fillId="4" borderId="0" xfId="23" applyFont="1" applyFill="1"/>
    <xf numFmtId="0" fontId="3" fillId="4" borderId="0" xfId="23" applyFill="1"/>
    <xf numFmtId="0" fontId="111" fillId="4" borderId="0" xfId="23" applyFont="1" applyFill="1" applyAlignment="1">
      <alignment vertical="center"/>
    </xf>
    <xf numFmtId="0" fontId="115" fillId="4" borderId="0" xfId="23" applyFont="1" applyFill="1" applyAlignment="1">
      <alignment horizontal="center"/>
    </xf>
    <xf numFmtId="0" fontId="111" fillId="6" borderId="0" xfId="23" applyFont="1" applyFill="1" applyAlignment="1">
      <alignment vertical="center" wrapText="1"/>
    </xf>
    <xf numFmtId="0" fontId="111" fillId="6" borderId="0" xfId="23" applyFont="1" applyFill="1" applyAlignment="1">
      <alignment horizontal="left" vertical="center" wrapText="1" indent="1"/>
    </xf>
    <xf numFmtId="0" fontId="111" fillId="6" borderId="65" xfId="23" applyFont="1" applyFill="1" applyBorder="1" applyAlignment="1">
      <alignment horizontal="left" vertical="center" wrapText="1" indent="1"/>
    </xf>
    <xf numFmtId="0" fontId="111" fillId="0" borderId="0" xfId="23" applyFont="1" applyAlignment="1">
      <alignment horizontal="center" vertical="center"/>
    </xf>
    <xf numFmtId="0" fontId="112" fillId="4" borderId="0" xfId="23" applyFont="1" applyFill="1" applyAlignment="1">
      <alignment vertical="center"/>
    </xf>
    <xf numFmtId="0" fontId="111" fillId="6" borderId="0" xfId="23" applyFont="1" applyFill="1" applyAlignment="1">
      <alignment horizontal="center" vertical="center" wrapText="1"/>
    </xf>
    <xf numFmtId="0" fontId="116" fillId="4" borderId="0" xfId="23" applyFont="1" applyFill="1" applyAlignment="1">
      <alignment horizontal="left"/>
    </xf>
    <xf numFmtId="0" fontId="116" fillId="4" borderId="0" xfId="23" applyFont="1" applyFill="1" applyAlignment="1">
      <alignment vertical="center" wrapText="1"/>
    </xf>
    <xf numFmtId="0" fontId="114" fillId="4" borderId="0" xfId="23" applyFont="1" applyFill="1" applyAlignment="1">
      <alignment horizontal="center" vertical="center" wrapText="1"/>
    </xf>
    <xf numFmtId="0" fontId="111" fillId="6" borderId="65" xfId="23" applyFont="1" applyFill="1" applyBorder="1" applyAlignment="1">
      <alignment horizontal="left" vertical="center" wrapText="1"/>
    </xf>
    <xf numFmtId="0" fontId="111" fillId="6" borderId="65" xfId="23" applyFont="1" applyFill="1" applyBorder="1" applyAlignment="1">
      <alignment horizontal="left" vertical="center" wrapText="1" indent="3"/>
    </xf>
    <xf numFmtId="0" fontId="119" fillId="4" borderId="0" xfId="23" applyFont="1" applyFill="1"/>
    <xf numFmtId="0" fontId="113" fillId="4" borderId="67" xfId="23" applyFont="1" applyFill="1" applyBorder="1" applyAlignment="1">
      <alignment horizontal="left" vertical="center"/>
    </xf>
    <xf numFmtId="0" fontId="111" fillId="4" borderId="0" xfId="23" applyFont="1" applyFill="1" applyAlignment="1">
      <alignment horizontal="center" vertical="center"/>
    </xf>
    <xf numFmtId="0" fontId="111" fillId="4" borderId="0" xfId="23" applyFont="1" applyFill="1" applyAlignment="1">
      <alignment vertical="center" wrapText="1"/>
    </xf>
    <xf numFmtId="0" fontId="111" fillId="4" borderId="0" xfId="23" applyFont="1" applyFill="1" applyAlignment="1">
      <alignment horizontal="center" vertical="center" wrapText="1"/>
    </xf>
    <xf numFmtId="0" fontId="111" fillId="6" borderId="0" xfId="23" applyFont="1" applyFill="1" applyAlignment="1">
      <alignment horizontal="left" vertical="center" wrapText="1"/>
    </xf>
    <xf numFmtId="0" fontId="118" fillId="14" borderId="0" xfId="24" applyFont="1" applyFill="1" applyBorder="1" applyAlignment="1">
      <alignment vertical="center" wrapText="1"/>
    </xf>
    <xf numFmtId="0" fontId="116" fillId="6" borderId="65" xfId="23" applyFont="1" applyFill="1" applyBorder="1" applyAlignment="1">
      <alignment vertical="center" wrapText="1"/>
    </xf>
    <xf numFmtId="0" fontId="120" fillId="4" borderId="0" xfId="23" applyFont="1" applyFill="1"/>
    <xf numFmtId="0" fontId="113" fillId="0" borderId="0" xfId="23" applyFont="1"/>
    <xf numFmtId="0" fontId="23" fillId="4" borderId="0" xfId="23" applyFont="1" applyFill="1"/>
    <xf numFmtId="0" fontId="20" fillId="4" borderId="0" xfId="23" applyFont="1" applyFill="1"/>
    <xf numFmtId="0" fontId="113" fillId="4" borderId="0" xfId="23" applyFont="1" applyFill="1" applyAlignment="1">
      <alignment horizontal="center" vertical="center" wrapText="1"/>
    </xf>
    <xf numFmtId="0" fontId="116" fillId="6" borderId="65" xfId="23" applyFont="1" applyFill="1" applyBorder="1" applyAlignment="1">
      <alignment horizontal="left" vertical="center" wrapText="1" indent="3"/>
    </xf>
    <xf numFmtId="0" fontId="111" fillId="6" borderId="65" xfId="23" applyFont="1" applyFill="1" applyBorder="1" applyAlignment="1">
      <alignment horizontal="left" vertical="center" wrapText="1" indent="4"/>
    </xf>
    <xf numFmtId="0" fontId="111" fillId="6" borderId="65" xfId="23" applyFont="1" applyFill="1" applyBorder="1" applyAlignment="1">
      <alignment horizontal="left" vertical="center" wrapText="1" indent="5"/>
    </xf>
    <xf numFmtId="0" fontId="111" fillId="6" borderId="65" xfId="23" applyFont="1" applyFill="1" applyBorder="1" applyAlignment="1">
      <alignment horizontal="left" vertical="center" wrapText="1" indent="6"/>
    </xf>
    <xf numFmtId="0" fontId="113" fillId="18" borderId="0" xfId="23" applyFont="1" applyFill="1" applyAlignment="1">
      <alignment horizontal="center" vertical="center" wrapText="1"/>
    </xf>
    <xf numFmtId="0" fontId="111" fillId="0" borderId="0" xfId="23" applyFont="1" applyAlignment="1">
      <alignment vertical="center" wrapText="1"/>
    </xf>
    <xf numFmtId="0" fontId="111" fillId="4" borderId="69" xfId="23" applyFont="1" applyFill="1" applyBorder="1" applyAlignment="1">
      <alignment horizontal="center" vertical="center" wrapText="1"/>
    </xf>
    <xf numFmtId="0" fontId="111" fillId="4" borderId="70" xfId="23" applyFont="1" applyFill="1" applyBorder="1" applyAlignment="1">
      <alignment horizontal="center" vertical="center" wrapText="1"/>
    </xf>
    <xf numFmtId="0" fontId="111" fillId="4" borderId="0" xfId="23" quotePrefix="1" applyFont="1" applyFill="1" applyAlignment="1">
      <alignment vertical="center" wrapText="1"/>
    </xf>
    <xf numFmtId="0" fontId="111" fillId="18" borderId="0" xfId="23" applyFont="1" applyFill="1" applyAlignment="1">
      <alignment vertical="center" wrapText="1"/>
    </xf>
    <xf numFmtId="0" fontId="12" fillId="3" borderId="0" xfId="4" applyFill="1" applyAlignment="1">
      <alignment horizontal="left"/>
    </xf>
    <xf numFmtId="3" fontId="111" fillId="6" borderId="65" xfId="23" applyNumberFormat="1" applyFont="1" applyFill="1" applyBorder="1" applyAlignment="1">
      <alignment vertical="center" wrapText="1"/>
    </xf>
    <xf numFmtId="3" fontId="111" fillId="6" borderId="66" xfId="23" applyNumberFormat="1" applyFont="1" applyFill="1" applyBorder="1" applyAlignment="1">
      <alignment vertical="center" wrapText="1"/>
    </xf>
    <xf numFmtId="170" fontId="111" fillId="6" borderId="65" xfId="2" applyNumberFormat="1" applyFont="1" applyFill="1" applyBorder="1" applyAlignment="1">
      <alignment vertical="center" wrapText="1"/>
    </xf>
    <xf numFmtId="3" fontId="111" fillId="6" borderId="76" xfId="23" applyNumberFormat="1" applyFont="1" applyFill="1" applyBorder="1" applyAlignment="1">
      <alignment vertical="center" wrapText="1"/>
    </xf>
    <xf numFmtId="3" fontId="111" fillId="6" borderId="77" xfId="23" applyNumberFormat="1" applyFont="1" applyFill="1" applyBorder="1" applyAlignment="1">
      <alignment vertical="center" wrapText="1"/>
    </xf>
    <xf numFmtId="0" fontId="123" fillId="4" borderId="0" xfId="23" applyFont="1" applyFill="1"/>
    <xf numFmtId="0" fontId="124" fillId="4" borderId="0" xfId="23" applyFont="1" applyFill="1" applyAlignment="1">
      <alignment horizontal="left"/>
    </xf>
    <xf numFmtId="0" fontId="124" fillId="0" borderId="0" xfId="23" applyFont="1" applyAlignment="1">
      <alignment horizontal="left"/>
    </xf>
    <xf numFmtId="0" fontId="72" fillId="0" borderId="21" xfId="0" applyFont="1" applyBorder="1" applyAlignment="1">
      <alignment vertical="center" wrapText="1"/>
    </xf>
    <xf numFmtId="0" fontId="72" fillId="0" borderId="61" xfId="0" applyFont="1" applyBorder="1" applyAlignment="1">
      <alignment vertical="center" wrapText="1"/>
    </xf>
    <xf numFmtId="0" fontId="72" fillId="0" borderId="19" xfId="0" applyFont="1" applyBorder="1" applyAlignment="1">
      <alignment horizontal="justify" vertical="center" wrapText="1"/>
    </xf>
    <xf numFmtId="0" fontId="72" fillId="0" borderId="21" xfId="0" applyFont="1" applyBorder="1" applyAlignment="1">
      <alignment horizontal="justify" vertical="center" wrapText="1"/>
    </xf>
    <xf numFmtId="0" fontId="111" fillId="4" borderId="65" xfId="23" applyFont="1" applyFill="1" applyBorder="1" applyAlignment="1">
      <alignment vertical="center" wrapText="1"/>
    </xf>
    <xf numFmtId="0" fontId="111" fillId="4" borderId="65" xfId="23" applyFont="1" applyFill="1" applyBorder="1" applyAlignment="1">
      <alignment horizontal="left" vertical="center" wrapText="1"/>
    </xf>
    <xf numFmtId="0" fontId="111" fillId="4" borderId="0" xfId="23" applyFont="1" applyFill="1" applyAlignment="1">
      <alignment horizontal="left" vertical="center" wrapText="1"/>
    </xf>
    <xf numFmtId="0" fontId="125" fillId="0" borderId="0" xfId="23" applyFont="1" applyAlignment="1">
      <alignment wrapText="1"/>
    </xf>
    <xf numFmtId="0" fontId="125" fillId="4" borderId="0" xfId="23" applyFont="1" applyFill="1" applyAlignment="1">
      <alignment wrapText="1"/>
    </xf>
    <xf numFmtId="0" fontId="17" fillId="15" borderId="0" xfId="0" applyFont="1" applyFill="1"/>
    <xf numFmtId="0" fontId="126" fillId="15" borderId="0" xfId="0" applyFont="1" applyFill="1" applyAlignment="1">
      <alignment horizontal="left"/>
    </xf>
    <xf numFmtId="0" fontId="127" fillId="4" borderId="0" xfId="0" applyFont="1" applyFill="1" applyAlignment="1">
      <alignment wrapText="1"/>
    </xf>
    <xf numFmtId="0" fontId="12" fillId="12" borderId="0" xfId="4" applyFill="1" applyAlignment="1">
      <alignment horizontal="left"/>
    </xf>
    <xf numFmtId="0" fontId="73" fillId="4" borderId="0" xfId="23" applyFont="1" applyFill="1" applyAlignment="1">
      <alignment wrapText="1"/>
    </xf>
    <xf numFmtId="176" fontId="111" fillId="6" borderId="65" xfId="23" applyNumberFormat="1" applyFont="1" applyFill="1" applyBorder="1" applyAlignment="1">
      <alignment vertical="center" wrapText="1"/>
    </xf>
    <xf numFmtId="2" fontId="111" fillId="6" borderId="65" xfId="23" applyNumberFormat="1" applyFont="1" applyFill="1" applyBorder="1" applyAlignment="1">
      <alignment vertical="center" wrapText="1"/>
    </xf>
    <xf numFmtId="170" fontId="111" fillId="6" borderId="65" xfId="23" applyNumberFormat="1" applyFont="1" applyFill="1" applyBorder="1" applyAlignment="1">
      <alignment vertical="center" wrapText="1"/>
    </xf>
    <xf numFmtId="0" fontId="118" fillId="17" borderId="81" xfId="24" applyFont="1" applyFill="1" applyBorder="1" applyAlignment="1">
      <alignment horizontal="center" vertical="center" wrapText="1"/>
    </xf>
    <xf numFmtId="0" fontId="111" fillId="6" borderId="80" xfId="23" applyFont="1" applyFill="1" applyBorder="1" applyAlignment="1">
      <alignment horizontal="left" vertical="center" wrapText="1" indent="6"/>
    </xf>
    <xf numFmtId="0" fontId="111" fillId="6" borderId="82" xfId="23" applyFont="1" applyFill="1" applyBorder="1" applyAlignment="1">
      <alignment horizontal="left" vertical="center" wrapText="1" indent="3"/>
    </xf>
    <xf numFmtId="0" fontId="111" fillId="6" borderId="80" xfId="23" applyFont="1" applyFill="1" applyBorder="1" applyAlignment="1">
      <alignment horizontal="left" vertical="center" wrapText="1"/>
    </xf>
    <xf numFmtId="0" fontId="110" fillId="0" borderId="80" xfId="23" applyFont="1" applyBorder="1" applyAlignment="1">
      <alignment vertical="center" wrapText="1"/>
    </xf>
    <xf numFmtId="0" fontId="111" fillId="6" borderId="81" xfId="23" applyFont="1" applyFill="1" applyBorder="1" applyAlignment="1">
      <alignment horizontal="left" vertical="center" wrapText="1"/>
    </xf>
    <xf numFmtId="0" fontId="110" fillId="0" borderId="81" xfId="23" applyFont="1" applyBorder="1" applyAlignment="1">
      <alignment horizontal="left" vertical="center" wrapText="1" indent="2"/>
    </xf>
    <xf numFmtId="0" fontId="111" fillId="6" borderId="81" xfId="23" applyFont="1" applyFill="1" applyBorder="1" applyAlignment="1">
      <alignment horizontal="left" vertical="center" wrapText="1" indent="5"/>
    </xf>
    <xf numFmtId="0" fontId="113" fillId="4" borderId="81" xfId="23" applyFont="1" applyFill="1" applyBorder="1" applyAlignment="1">
      <alignment horizontal="left" vertical="center" wrapText="1" indent="1"/>
    </xf>
    <xf numFmtId="0" fontId="110" fillId="0" borderId="81" xfId="23" applyFont="1" applyBorder="1" applyAlignment="1">
      <alignment vertical="center" wrapText="1"/>
    </xf>
    <xf numFmtId="0" fontId="113" fillId="18" borderId="80" xfId="23" applyFont="1" applyFill="1" applyBorder="1" applyAlignment="1">
      <alignment horizontal="center" vertical="center" wrapText="1"/>
    </xf>
    <xf numFmtId="0" fontId="110" fillId="4" borderId="81" xfId="23" applyFont="1" applyFill="1" applyBorder="1" applyAlignment="1">
      <alignment horizontal="left" vertical="center" wrapText="1"/>
    </xf>
    <xf numFmtId="3" fontId="113" fillId="4" borderId="0" xfId="23" applyNumberFormat="1" applyFont="1" applyFill="1" applyAlignment="1">
      <alignment horizontal="right" vertical="center" wrapText="1"/>
    </xf>
    <xf numFmtId="3" fontId="113" fillId="4" borderId="80" xfId="23" applyNumberFormat="1" applyFont="1" applyFill="1" applyBorder="1" applyAlignment="1">
      <alignment horizontal="right" vertical="center" wrapText="1"/>
    </xf>
    <xf numFmtId="0" fontId="113" fillId="4" borderId="80" xfId="23" applyFont="1" applyFill="1" applyBorder="1" applyAlignment="1">
      <alignment horizontal="right" vertical="center" wrapText="1"/>
    </xf>
    <xf numFmtId="3" fontId="113" fillId="4" borderId="81" xfId="23" applyNumberFormat="1" applyFont="1" applyFill="1" applyBorder="1" applyAlignment="1">
      <alignment horizontal="right" vertical="center" wrapText="1"/>
    </xf>
    <xf numFmtId="0" fontId="113" fillId="4" borderId="81" xfId="23" applyFont="1" applyFill="1" applyBorder="1" applyAlignment="1">
      <alignment horizontal="right" vertical="center" wrapText="1"/>
    </xf>
    <xf numFmtId="0" fontId="113" fillId="18" borderId="81" xfId="23" applyFont="1" applyFill="1" applyBorder="1" applyAlignment="1">
      <alignment horizontal="right" vertical="center" wrapText="1"/>
    </xf>
    <xf numFmtId="3" fontId="113" fillId="0" borderId="81" xfId="23" applyNumberFormat="1" applyFont="1" applyBorder="1" applyAlignment="1">
      <alignment horizontal="right" vertical="center" wrapText="1"/>
    </xf>
    <xf numFmtId="0" fontId="113" fillId="0" borderId="81" xfId="23" applyFont="1" applyBorder="1" applyAlignment="1">
      <alignment horizontal="right" vertical="center" wrapText="1"/>
    </xf>
    <xf numFmtId="0" fontId="113" fillId="18" borderId="0" xfId="23" applyFont="1" applyFill="1" applyAlignment="1">
      <alignment horizontal="right" vertical="center" wrapText="1"/>
    </xf>
    <xf numFmtId="0" fontId="113" fillId="0" borderId="80" xfId="23" applyFont="1" applyBorder="1" applyAlignment="1">
      <alignment horizontal="right" vertical="center" wrapText="1"/>
    </xf>
    <xf numFmtId="0" fontId="113" fillId="18" borderId="80" xfId="23" applyFont="1" applyFill="1" applyBorder="1" applyAlignment="1">
      <alignment horizontal="right" vertical="center" wrapText="1"/>
    </xf>
    <xf numFmtId="0" fontId="121" fillId="4" borderId="80" xfId="23" applyFont="1" applyFill="1" applyBorder="1" applyAlignment="1">
      <alignment horizontal="left" vertical="center" wrapText="1"/>
    </xf>
    <xf numFmtId="170" fontId="111" fillId="4" borderId="80" xfId="23" applyNumberFormat="1" applyFont="1" applyFill="1" applyBorder="1" applyAlignment="1">
      <alignment horizontal="center" vertical="center" wrapText="1"/>
    </xf>
    <xf numFmtId="176" fontId="111" fillId="4" borderId="80" xfId="23" applyNumberFormat="1" applyFont="1" applyFill="1" applyBorder="1" applyAlignment="1">
      <alignment horizontal="center" vertical="center" wrapText="1"/>
    </xf>
    <xf numFmtId="0" fontId="111" fillId="4" borderId="80" xfId="23" applyFont="1" applyFill="1" applyBorder="1" applyAlignment="1">
      <alignment vertical="center" wrapText="1"/>
    </xf>
    <xf numFmtId="0" fontId="111" fillId="4" borderId="80" xfId="23" applyFont="1" applyFill="1" applyBorder="1" applyAlignment="1">
      <alignment horizontal="center" vertical="center" wrapText="1"/>
    </xf>
    <xf numFmtId="2" fontId="111" fillId="4" borderId="80" xfId="23" applyNumberFormat="1" applyFont="1" applyFill="1" applyBorder="1" applyAlignment="1">
      <alignment horizontal="center" vertical="center" wrapText="1"/>
    </xf>
    <xf numFmtId="170" fontId="111" fillId="4" borderId="80" xfId="23" applyNumberFormat="1" applyFont="1" applyFill="1" applyBorder="1" applyAlignment="1">
      <alignment vertical="center" wrapText="1"/>
    </xf>
    <xf numFmtId="0" fontId="111" fillId="6" borderId="81" xfId="23" applyFont="1" applyFill="1" applyBorder="1" applyAlignment="1">
      <alignment horizontal="left" vertical="center" wrapText="1" indent="1"/>
    </xf>
    <xf numFmtId="170" fontId="111" fillId="4" borderId="81" xfId="23" applyNumberFormat="1" applyFont="1" applyFill="1" applyBorder="1" applyAlignment="1">
      <alignment horizontal="center" vertical="center" wrapText="1"/>
    </xf>
    <xf numFmtId="176" fontId="111" fillId="4" borderId="81" xfId="23" applyNumberFormat="1" applyFont="1" applyFill="1" applyBorder="1" applyAlignment="1">
      <alignment horizontal="center" vertical="center" wrapText="1"/>
    </xf>
    <xf numFmtId="0" fontId="111" fillId="4" borderId="81" xfId="23" applyFont="1" applyFill="1" applyBorder="1" applyAlignment="1">
      <alignment vertical="center" wrapText="1"/>
    </xf>
    <xf numFmtId="0" fontId="111" fillId="4" borderId="81" xfId="23" applyFont="1" applyFill="1" applyBorder="1" applyAlignment="1">
      <alignment horizontal="center" vertical="center" wrapText="1"/>
    </xf>
    <xf numFmtId="2" fontId="111" fillId="4" borderId="81" xfId="23" applyNumberFormat="1" applyFont="1" applyFill="1" applyBorder="1" applyAlignment="1">
      <alignment horizontal="center" vertical="center" wrapText="1"/>
    </xf>
    <xf numFmtId="170" fontId="111" fillId="4" borderId="81" xfId="23" applyNumberFormat="1" applyFont="1" applyFill="1" applyBorder="1" applyAlignment="1">
      <alignment vertical="center" wrapText="1"/>
    </xf>
    <xf numFmtId="0" fontId="111" fillId="4" borderId="81" xfId="23" applyFont="1" applyFill="1" applyBorder="1" applyAlignment="1">
      <alignment horizontal="left" vertical="center" wrapText="1" indent="3"/>
    </xf>
    <xf numFmtId="1" fontId="111" fillId="4" borderId="81" xfId="23" applyNumberFormat="1" applyFont="1" applyFill="1" applyBorder="1" applyAlignment="1">
      <alignment horizontal="center" vertical="center" wrapText="1"/>
    </xf>
    <xf numFmtId="1" fontId="111" fillId="4" borderId="80" xfId="23" applyNumberFormat="1" applyFont="1" applyFill="1" applyBorder="1" applyAlignment="1">
      <alignment horizontal="center" vertical="center" wrapText="1"/>
    </xf>
    <xf numFmtId="1" fontId="111" fillId="4" borderId="81" xfId="23" applyNumberFormat="1" applyFont="1" applyFill="1" applyBorder="1" applyAlignment="1">
      <alignment vertical="center" wrapText="1"/>
    </xf>
    <xf numFmtId="0" fontId="111" fillId="4" borderId="81" xfId="23" applyFont="1" applyFill="1" applyBorder="1" applyAlignment="1">
      <alignment horizontal="left" vertical="center" wrapText="1" indent="4"/>
    </xf>
    <xf numFmtId="0" fontId="111" fillId="4" borderId="81" xfId="23" applyFont="1" applyFill="1" applyBorder="1" applyAlignment="1">
      <alignment horizontal="left" vertical="center" wrapText="1" indent="5"/>
    </xf>
    <xf numFmtId="0" fontId="111" fillId="4" borderId="80" xfId="23" applyFont="1" applyFill="1" applyBorder="1" applyAlignment="1">
      <alignment horizontal="left" vertical="center" wrapText="1" indent="5"/>
    </xf>
    <xf numFmtId="1" fontId="111" fillId="4" borderId="80" xfId="23" applyNumberFormat="1" applyFont="1" applyFill="1" applyBorder="1" applyAlignment="1">
      <alignment vertical="center" wrapText="1"/>
    </xf>
    <xf numFmtId="0" fontId="113" fillId="4" borderId="80" xfId="23" applyFont="1" applyFill="1" applyBorder="1" applyAlignment="1">
      <alignment vertical="center" wrapText="1"/>
    </xf>
    <xf numFmtId="0" fontId="111" fillId="4" borderId="0" xfId="23" applyFont="1" applyFill="1" applyAlignment="1">
      <alignment horizontal="left" vertical="center" wrapText="1" indent="3"/>
    </xf>
    <xf numFmtId="177" fontId="111" fillId="4" borderId="81" xfId="23" applyNumberFormat="1" applyFont="1" applyFill="1" applyBorder="1" applyAlignment="1">
      <alignment horizontal="center" vertical="center" wrapText="1"/>
    </xf>
    <xf numFmtId="177" fontId="111" fillId="4" borderId="80" xfId="23" applyNumberFormat="1" applyFont="1" applyFill="1" applyBorder="1" applyAlignment="1">
      <alignment horizontal="center" vertical="center" wrapText="1"/>
    </xf>
    <xf numFmtId="170" fontId="111" fillId="4" borderId="0" xfId="23" applyNumberFormat="1" applyFont="1" applyFill="1" applyAlignment="1">
      <alignment horizontal="center" vertical="center" wrapText="1"/>
    </xf>
    <xf numFmtId="170" fontId="111" fillId="4" borderId="0" xfId="23" applyNumberFormat="1" applyFont="1" applyFill="1" applyAlignment="1">
      <alignment vertical="center" wrapText="1"/>
    </xf>
    <xf numFmtId="0" fontId="111" fillId="6" borderId="86" xfId="23" applyFont="1" applyFill="1" applyBorder="1" applyAlignment="1">
      <alignment horizontal="left" vertical="center" wrapText="1"/>
    </xf>
    <xf numFmtId="0" fontId="111" fillId="0" borderId="81" xfId="23" applyFont="1" applyBorder="1" applyAlignment="1">
      <alignment vertical="center" wrapText="1"/>
    </xf>
    <xf numFmtId="0" fontId="111" fillId="18" borderId="83" xfId="23" applyFont="1" applyFill="1" applyBorder="1" applyAlignment="1">
      <alignment horizontal="center" vertical="center" wrapText="1"/>
    </xf>
    <xf numFmtId="0" fontId="111" fillId="18" borderId="83" xfId="23" applyFont="1" applyFill="1" applyBorder="1" applyAlignment="1">
      <alignment vertical="center" wrapText="1"/>
    </xf>
    <xf numFmtId="0" fontId="111" fillId="18" borderId="0" xfId="23" applyFont="1" applyFill="1" applyAlignment="1">
      <alignment horizontal="center" vertical="center" wrapText="1"/>
    </xf>
    <xf numFmtId="0" fontId="111" fillId="0" borderId="80" xfId="23" applyFont="1" applyBorder="1" applyAlignment="1">
      <alignment horizontal="center" vertical="center" wrapText="1"/>
    </xf>
    <xf numFmtId="0" fontId="111" fillId="4" borderId="80" xfId="23" applyFont="1" applyFill="1" applyBorder="1" applyAlignment="1">
      <alignment horizontal="left" vertical="center" wrapText="1" indent="4"/>
    </xf>
    <xf numFmtId="0" fontId="113" fillId="4" borderId="0" xfId="23" applyFont="1" applyFill="1" applyAlignment="1">
      <alignment horizontal="left" vertical="center" wrapText="1" indent="5"/>
    </xf>
    <xf numFmtId="0" fontId="111" fillId="18" borderId="80" xfId="23" applyFont="1" applyFill="1" applyBorder="1" applyAlignment="1">
      <alignment horizontal="center" vertical="center" wrapText="1"/>
    </xf>
    <xf numFmtId="0" fontId="111" fillId="18" borderId="80" xfId="23" applyFont="1" applyFill="1" applyBorder="1" applyAlignment="1">
      <alignment vertical="center" wrapText="1"/>
    </xf>
    <xf numFmtId="1" fontId="111" fillId="4" borderId="0" xfId="23" applyNumberFormat="1" applyFont="1" applyFill="1" applyAlignment="1">
      <alignment vertical="center" wrapText="1"/>
    </xf>
    <xf numFmtId="0" fontId="113" fillId="4" borderId="81" xfId="23" applyFont="1" applyFill="1" applyBorder="1" applyAlignment="1">
      <alignment horizontal="left" vertical="center" wrapText="1" indent="5"/>
    </xf>
    <xf numFmtId="0" fontId="111" fillId="4" borderId="80" xfId="23" applyFont="1" applyFill="1" applyBorder="1" applyAlignment="1">
      <alignment horizontal="left" vertical="center" wrapText="1" indent="2"/>
    </xf>
    <xf numFmtId="0" fontId="125" fillId="4" borderId="0" xfId="23" applyFont="1" applyFill="1" applyAlignment="1">
      <alignment vertical="center" wrapText="1"/>
    </xf>
    <xf numFmtId="0" fontId="114" fillId="9" borderId="0" xfId="23" applyFont="1" applyFill="1" applyAlignment="1">
      <alignment horizontal="center" vertical="center" wrapText="1"/>
    </xf>
    <xf numFmtId="0" fontId="111" fillId="9" borderId="0" xfId="23" applyFont="1" applyFill="1" applyAlignment="1">
      <alignment horizontal="center" vertical="center" wrapText="1"/>
    </xf>
    <xf numFmtId="0" fontId="118" fillId="10" borderId="0" xfId="24" applyFont="1" applyFill="1" applyBorder="1" applyAlignment="1">
      <alignment vertical="center" wrapText="1"/>
    </xf>
    <xf numFmtId="0" fontId="118" fillId="10" borderId="0" xfId="24" applyFont="1" applyFill="1" applyBorder="1" applyAlignment="1">
      <alignment vertical="center"/>
    </xf>
    <xf numFmtId="0" fontId="118" fillId="10" borderId="0" xfId="24" applyFont="1" applyFill="1" applyBorder="1" applyAlignment="1">
      <alignment horizontal="center" vertical="center" wrapText="1"/>
    </xf>
    <xf numFmtId="0" fontId="114" fillId="9" borderId="0" xfId="23" applyFont="1" applyFill="1" applyAlignment="1">
      <alignment horizontal="left" vertical="center" wrapText="1"/>
    </xf>
    <xf numFmtId="0" fontId="113" fillId="9" borderId="0" xfId="23" applyFont="1" applyFill="1" applyAlignment="1">
      <alignment horizontal="center" vertical="center" wrapText="1"/>
    </xf>
    <xf numFmtId="0" fontId="118" fillId="10" borderId="80" xfId="24" applyFont="1" applyFill="1" applyBorder="1" applyAlignment="1">
      <alignment horizontal="center" vertical="center" wrapText="1"/>
    </xf>
    <xf numFmtId="0" fontId="118" fillId="10" borderId="81" xfId="24" applyFont="1" applyFill="1" applyBorder="1" applyAlignment="1">
      <alignment horizontal="center" vertical="center" wrapText="1"/>
    </xf>
    <xf numFmtId="0" fontId="113" fillId="9" borderId="81" xfId="23" applyFont="1" applyFill="1" applyBorder="1" applyAlignment="1">
      <alignment horizontal="center" vertical="center" wrapText="1"/>
    </xf>
    <xf numFmtId="0" fontId="118" fillId="10" borderId="81" xfId="24" applyFont="1" applyFill="1" applyBorder="1" applyAlignment="1">
      <alignment vertical="center" wrapText="1"/>
    </xf>
    <xf numFmtId="0" fontId="113" fillId="9" borderId="80" xfId="23" applyFont="1" applyFill="1" applyBorder="1" applyAlignment="1">
      <alignment vertical="center" wrapText="1"/>
    </xf>
    <xf numFmtId="0" fontId="118" fillId="10" borderId="81" xfId="24" applyFont="1" applyFill="1" applyBorder="1" applyAlignment="1">
      <alignment horizontal="right" vertical="center" wrapText="1"/>
    </xf>
    <xf numFmtId="0" fontId="111" fillId="9" borderId="80" xfId="23" applyFont="1" applyFill="1" applyBorder="1" applyAlignment="1">
      <alignment vertical="center" wrapText="1"/>
    </xf>
    <xf numFmtId="0" fontId="118" fillId="10" borderId="90" xfId="24" applyFont="1" applyFill="1" applyBorder="1" applyAlignment="1">
      <alignment horizontal="center" vertical="center" wrapText="1"/>
    </xf>
    <xf numFmtId="0" fontId="111" fillId="9" borderId="89" xfId="23" applyFont="1" applyFill="1" applyBorder="1" applyAlignment="1">
      <alignment horizontal="center" vertical="center" wrapText="1"/>
    </xf>
    <xf numFmtId="0" fontId="111" fillId="9" borderId="87" xfId="23" applyFont="1" applyFill="1" applyBorder="1" applyAlignment="1">
      <alignment vertical="center" wrapText="1"/>
    </xf>
    <xf numFmtId="0" fontId="0" fillId="15" borderId="0" xfId="0" applyFill="1" applyAlignment="1">
      <alignment horizontal="center" vertical="center" wrapText="1"/>
    </xf>
    <xf numFmtId="0" fontId="0" fillId="15" borderId="0" xfId="0" applyFill="1" applyAlignment="1">
      <alignment vertical="center" wrapText="1"/>
    </xf>
    <xf numFmtId="0" fontId="118" fillId="10" borderId="83" xfId="24" applyFont="1" applyFill="1" applyBorder="1" applyAlignment="1">
      <alignment vertical="center" wrapText="1"/>
    </xf>
    <xf numFmtId="0" fontId="118" fillId="10" borderId="98" xfId="24" applyFont="1" applyFill="1" applyBorder="1" applyAlignment="1">
      <alignment vertical="center" wrapText="1"/>
    </xf>
    <xf numFmtId="0" fontId="118" fillId="10" borderId="100" xfId="24" applyFont="1" applyFill="1" applyBorder="1" applyAlignment="1">
      <alignment vertical="center" wrapText="1"/>
    </xf>
    <xf numFmtId="0" fontId="118" fillId="10" borderId="96" xfId="24" applyFont="1" applyFill="1" applyBorder="1" applyAlignment="1">
      <alignment vertical="center" wrapText="1"/>
    </xf>
    <xf numFmtId="0" fontId="118" fillId="10" borderId="98" xfId="24" applyFont="1" applyFill="1" applyBorder="1" applyAlignment="1">
      <alignment horizontal="left" vertical="center" wrapText="1"/>
    </xf>
    <xf numFmtId="0" fontId="118" fillId="10" borderId="0" xfId="24" applyFont="1" applyFill="1" applyBorder="1" applyAlignment="1">
      <alignment horizontal="left" vertical="center" wrapText="1"/>
    </xf>
    <xf numFmtId="0" fontId="118" fillId="10" borderId="102" xfId="24" applyFont="1" applyFill="1" applyBorder="1" applyAlignment="1">
      <alignment horizontal="center" vertical="center" wrapText="1"/>
    </xf>
    <xf numFmtId="0" fontId="118" fillId="10" borderId="103" xfId="24" applyFont="1" applyFill="1" applyBorder="1" applyAlignment="1">
      <alignment vertical="center" wrapText="1"/>
    </xf>
    <xf numFmtId="0" fontId="118" fillId="10" borderId="83" xfId="24" applyFont="1" applyFill="1" applyBorder="1" applyAlignment="1">
      <alignment horizontal="left" vertical="center" wrapText="1"/>
    </xf>
    <xf numFmtId="0" fontId="111" fillId="6" borderId="101" xfId="23" applyFont="1" applyFill="1" applyBorder="1" applyAlignment="1">
      <alignment horizontal="left" vertical="center" wrapText="1"/>
    </xf>
    <xf numFmtId="0" fontId="129" fillId="0" borderId="104" xfId="0" applyFont="1" applyBorder="1" applyAlignment="1">
      <alignment horizontal="left" vertical="top" wrapText="1"/>
    </xf>
    <xf numFmtId="0" fontId="51" fillId="4" borderId="81" xfId="0" applyFont="1" applyFill="1" applyBorder="1" applyAlignment="1">
      <alignment horizontal="left" vertical="center" wrapText="1" indent="1"/>
    </xf>
    <xf numFmtId="0" fontId="51" fillId="4" borderId="86" xfId="0" applyFont="1" applyFill="1" applyBorder="1" applyAlignment="1">
      <alignment vertical="center" wrapText="1"/>
    </xf>
    <xf numFmtId="0" fontId="51" fillId="4" borderId="81" xfId="0" applyFont="1" applyFill="1" applyBorder="1" applyAlignment="1">
      <alignment vertical="center" wrapText="1"/>
    </xf>
    <xf numFmtId="0" fontId="51" fillId="4" borderId="104" xfId="0" applyFont="1" applyFill="1" applyBorder="1" applyAlignment="1">
      <alignment vertical="center" wrapText="1"/>
    </xf>
    <xf numFmtId="0" fontId="118" fillId="10" borderId="105" xfId="24" applyFont="1" applyFill="1" applyBorder="1" applyAlignment="1">
      <alignment horizontal="left" vertical="center" wrapText="1"/>
    </xf>
    <xf numFmtId="0" fontId="118" fillId="10" borderId="80" xfId="24" applyFont="1" applyFill="1" applyBorder="1" applyAlignment="1">
      <alignment horizontal="left" vertical="center" wrapText="1"/>
    </xf>
    <xf numFmtId="0" fontId="51" fillId="15" borderId="106" xfId="0" applyFont="1" applyFill="1" applyBorder="1" applyAlignment="1">
      <alignment horizontal="left" vertical="center" wrapText="1" indent="1"/>
    </xf>
    <xf numFmtId="0" fontId="51" fillId="15" borderId="86" xfId="0" applyFont="1" applyFill="1" applyBorder="1" applyAlignment="1">
      <alignment horizontal="left" vertical="center" wrapText="1" indent="1"/>
    </xf>
    <xf numFmtId="0" fontId="51" fillId="15" borderId="81" xfId="0" applyFont="1" applyFill="1" applyBorder="1" applyAlignment="1">
      <alignment horizontal="left" vertical="center" wrapText="1" indent="1"/>
    </xf>
    <xf numFmtId="0" fontId="51" fillId="0" borderId="104" xfId="0" applyFont="1" applyBorder="1" applyAlignment="1">
      <alignment horizontal="left" vertical="top" wrapText="1" indent="1"/>
    </xf>
    <xf numFmtId="0" fontId="51" fillId="15" borderId="103" xfId="0" applyFont="1" applyFill="1" applyBorder="1" applyAlignment="1">
      <alignment horizontal="left" vertical="center" wrapText="1" indent="1"/>
    </xf>
    <xf numFmtId="0" fontId="51" fillId="0" borderId="104" xfId="0" applyFont="1" applyBorder="1" applyAlignment="1">
      <alignment horizontal="left" vertical="top" wrapText="1" indent="2"/>
    </xf>
    <xf numFmtId="0" fontId="51" fillId="15" borderId="107" xfId="0" applyFont="1" applyFill="1" applyBorder="1" applyAlignment="1">
      <alignment horizontal="left" vertical="center" wrapText="1" indent="1"/>
    </xf>
    <xf numFmtId="0" fontId="51" fillId="4" borderId="80" xfId="0" applyFont="1" applyFill="1" applyBorder="1" applyAlignment="1">
      <alignment vertical="center" wrapText="1"/>
    </xf>
    <xf numFmtId="0" fontId="51" fillId="4" borderId="108" xfId="0" applyFont="1" applyFill="1" applyBorder="1" applyAlignment="1">
      <alignment vertical="center" wrapText="1"/>
    </xf>
    <xf numFmtId="0" fontId="113" fillId="18" borderId="100" xfId="23" applyFont="1" applyFill="1" applyBorder="1" applyAlignment="1">
      <alignment horizontal="center" vertical="center" wrapText="1"/>
    </xf>
    <xf numFmtId="0" fontId="51" fillId="15" borderId="80" xfId="0" applyFont="1" applyFill="1" applyBorder="1" applyAlignment="1">
      <alignment horizontal="left" vertical="center" wrapText="1" indent="1"/>
    </xf>
    <xf numFmtId="0" fontId="129" fillId="0" borderId="108" xfId="0" applyFont="1" applyBorder="1" applyAlignment="1">
      <alignment horizontal="left" vertical="top" wrapText="1"/>
    </xf>
    <xf numFmtId="0" fontId="51" fillId="0" borderId="109" xfId="0" applyFont="1" applyBorder="1" applyAlignment="1">
      <alignment horizontal="left" vertical="center" wrapText="1" indent="1"/>
    </xf>
    <xf numFmtId="0" fontId="118" fillId="10" borderId="81" xfId="24" applyFont="1" applyFill="1" applyBorder="1" applyAlignment="1">
      <alignment horizontal="left" vertical="center" wrapText="1"/>
    </xf>
    <xf numFmtId="0" fontId="51" fillId="0" borderId="104" xfId="0" applyFont="1" applyBorder="1" applyAlignment="1">
      <alignment horizontal="left" vertical="top" wrapText="1"/>
    </xf>
    <xf numFmtId="0" fontId="130" fillId="15" borderId="110" xfId="0" applyFont="1" applyFill="1" applyBorder="1" applyAlignment="1">
      <alignment horizontal="left" vertical="center" wrapText="1" indent="1"/>
    </xf>
    <xf numFmtId="0" fontId="51" fillId="15" borderId="109" xfId="0" applyFont="1" applyFill="1" applyBorder="1" applyAlignment="1">
      <alignment horizontal="left" vertical="center" wrapText="1" indent="1"/>
    </xf>
    <xf numFmtId="0" fontId="104" fillId="10" borderId="81" xfId="24" applyFont="1" applyFill="1" applyBorder="1" applyAlignment="1">
      <alignment vertical="center" wrapText="1"/>
    </xf>
    <xf numFmtId="0" fontId="131" fillId="15" borderId="104" xfId="0" applyFont="1" applyFill="1" applyBorder="1" applyAlignment="1">
      <alignment horizontal="left" vertical="center" wrapText="1"/>
    </xf>
    <xf numFmtId="0" fontId="51" fillId="15" borderId="110" xfId="0" applyFont="1" applyFill="1" applyBorder="1" applyAlignment="1">
      <alignment horizontal="left" vertical="center" wrapText="1"/>
    </xf>
    <xf numFmtId="0" fontId="131" fillId="0" borderId="81" xfId="0" applyFont="1" applyBorder="1" applyAlignment="1">
      <alignment vertical="center" wrapText="1"/>
    </xf>
    <xf numFmtId="0" fontId="51" fillId="0" borderId="110" xfId="0" applyFont="1" applyBorder="1" applyAlignment="1">
      <alignment horizontal="left" vertical="center" wrapText="1" indent="1"/>
    </xf>
    <xf numFmtId="0" fontId="104" fillId="10" borderId="0" xfId="24" applyFont="1" applyFill="1" applyBorder="1" applyAlignment="1">
      <alignment horizontal="center" vertical="center" wrapText="1"/>
    </xf>
    <xf numFmtId="0" fontId="104" fillId="10" borderId="108" xfId="24" applyFont="1" applyFill="1" applyBorder="1" applyAlignment="1">
      <alignment horizontal="center" vertical="center" wrapText="1"/>
    </xf>
    <xf numFmtId="0" fontId="118" fillId="10" borderId="80" xfId="24" applyFont="1" applyFill="1" applyBorder="1" applyAlignment="1">
      <alignment vertical="center" wrapText="1"/>
    </xf>
    <xf numFmtId="0" fontId="118" fillId="10" borderId="107" xfId="24" applyFont="1" applyFill="1" applyBorder="1" applyAlignment="1">
      <alignment vertical="center" wrapText="1"/>
    </xf>
    <xf numFmtId="0" fontId="118" fillId="10" borderId="86" xfId="24" applyFont="1" applyFill="1" applyBorder="1" applyAlignment="1">
      <alignment horizontal="left" vertical="center" wrapText="1"/>
    </xf>
    <xf numFmtId="0" fontId="118" fillId="10" borderId="109" xfId="24" applyFont="1" applyFill="1" applyBorder="1" applyAlignment="1">
      <alignment vertical="center" wrapText="1"/>
    </xf>
    <xf numFmtId="0" fontId="118" fillId="10" borderId="110" xfId="24" applyFont="1" applyFill="1" applyBorder="1" applyAlignment="1">
      <alignment horizontal="left" vertical="center" wrapText="1"/>
    </xf>
    <xf numFmtId="0" fontId="132" fillId="15" borderId="115" xfId="0" applyFont="1" applyFill="1" applyBorder="1" applyAlignment="1">
      <alignment horizontal="center" vertical="center" wrapText="1"/>
    </xf>
    <xf numFmtId="0" fontId="129" fillId="0" borderId="110" xfId="0" applyFont="1" applyBorder="1" applyAlignment="1">
      <alignment horizontal="left" vertical="top" wrapText="1"/>
    </xf>
    <xf numFmtId="0" fontId="129" fillId="0" borderId="110" xfId="0" applyFont="1" applyBorder="1" applyAlignment="1">
      <alignment horizontal="left" vertical="center" wrapText="1" indent="1"/>
    </xf>
    <xf numFmtId="0" fontId="51" fillId="0" borderId="110" xfId="0" applyFont="1" applyBorder="1" applyAlignment="1">
      <alignment horizontal="left" vertical="center" wrapText="1" indent="2"/>
    </xf>
    <xf numFmtId="0" fontId="132" fillId="15" borderId="116" xfId="0" applyFont="1" applyFill="1" applyBorder="1" applyAlignment="1">
      <alignment horizontal="center" vertical="center" wrapText="1"/>
    </xf>
    <xf numFmtId="0" fontId="51" fillId="0" borderId="110" xfId="0" applyFont="1" applyBorder="1" applyAlignment="1">
      <alignment horizontal="left" vertical="center" wrapText="1" indent="3"/>
    </xf>
    <xf numFmtId="0" fontId="130" fillId="19" borderId="0" xfId="0" applyFont="1" applyFill="1" applyAlignment="1">
      <alignment vertical="center" wrapText="1"/>
    </xf>
    <xf numFmtId="0" fontId="130" fillId="19" borderId="100" xfId="0" applyFont="1" applyFill="1" applyBorder="1" applyAlignment="1">
      <alignment vertical="center" wrapText="1"/>
    </xf>
    <xf numFmtId="0" fontId="132" fillId="15" borderId="117" xfId="0" applyFont="1" applyFill="1" applyBorder="1" applyAlignment="1">
      <alignment horizontal="center" vertical="center" wrapText="1"/>
    </xf>
    <xf numFmtId="0" fontId="130" fillId="19" borderId="80" xfId="0" applyFont="1" applyFill="1" applyBorder="1" applyAlignment="1">
      <alignment vertical="center" wrapText="1"/>
    </xf>
    <xf numFmtId="0" fontId="130" fillId="19" borderId="108" xfId="0" applyFont="1" applyFill="1" applyBorder="1" applyAlignment="1">
      <alignment vertical="center" wrapText="1"/>
    </xf>
    <xf numFmtId="0" fontId="51" fillId="0" borderId="109" xfId="0" applyFont="1" applyBorder="1" applyAlignment="1">
      <alignment horizontal="left" vertical="center" wrapText="1" indent="2"/>
    </xf>
    <xf numFmtId="0" fontId="0" fillId="4" borderId="83" xfId="0" applyFill="1" applyBorder="1"/>
    <xf numFmtId="0" fontId="118" fillId="10" borderId="65" xfId="24" applyFont="1" applyFill="1" applyBorder="1" applyAlignment="1">
      <alignment vertical="center" wrapText="1"/>
    </xf>
    <xf numFmtId="0" fontId="118" fillId="10" borderId="106" xfId="24" applyFont="1" applyFill="1" applyBorder="1" applyAlignment="1">
      <alignment horizontal="left" vertical="center" wrapText="1"/>
    </xf>
    <xf numFmtId="0" fontId="131" fillId="15" borderId="85" xfId="0" applyFont="1" applyFill="1" applyBorder="1" applyAlignment="1">
      <alignment horizontal="left" indent="1"/>
    </xf>
    <xf numFmtId="0" fontId="51" fillId="4" borderId="84" xfId="0" applyFont="1" applyFill="1" applyBorder="1" applyAlignment="1">
      <alignment vertical="center" wrapText="1"/>
    </xf>
    <xf numFmtId="0" fontId="51" fillId="4" borderId="83" xfId="0" applyFont="1" applyFill="1" applyBorder="1" applyAlignment="1">
      <alignment vertical="center" wrapText="1"/>
    </xf>
    <xf numFmtId="0" fontId="133" fillId="4" borderId="0" xfId="0" applyFont="1" applyFill="1" applyAlignment="1">
      <alignment wrapText="1"/>
    </xf>
    <xf numFmtId="0" fontId="134" fillId="14" borderId="0" xfId="0" applyFont="1" applyFill="1"/>
    <xf numFmtId="0" fontId="132" fillId="14" borderId="0" xfId="0" applyFont="1" applyFill="1"/>
    <xf numFmtId="0" fontId="51" fillId="4" borderId="0" xfId="0" applyFont="1" applyFill="1"/>
    <xf numFmtId="3" fontId="51" fillId="4" borderId="81" xfId="0" applyNumberFormat="1" applyFont="1" applyFill="1" applyBorder="1" applyAlignment="1">
      <alignment vertical="center" wrapText="1"/>
    </xf>
    <xf numFmtId="0" fontId="51" fillId="4" borderId="81" xfId="0" applyFont="1" applyFill="1" applyBorder="1" applyAlignment="1">
      <alignment horizontal="center" vertical="center" wrapText="1"/>
    </xf>
    <xf numFmtId="3" fontId="51" fillId="4" borderId="80" xfId="0" applyNumberFormat="1" applyFont="1" applyFill="1" applyBorder="1" applyAlignment="1">
      <alignment vertical="center" wrapText="1"/>
    </xf>
    <xf numFmtId="0" fontId="51" fillId="4" borderId="80" xfId="0" applyFont="1" applyFill="1" applyBorder="1" applyAlignment="1">
      <alignment horizontal="center" vertical="center" wrapText="1"/>
    </xf>
    <xf numFmtId="0" fontId="114" fillId="21" borderId="0" xfId="23" applyFont="1" applyFill="1" applyAlignment="1">
      <alignment horizontal="center" vertical="center" wrapText="1"/>
    </xf>
    <xf numFmtId="0" fontId="111" fillId="4" borderId="80" xfId="23" applyFont="1" applyFill="1" applyBorder="1" applyAlignment="1">
      <alignment horizontal="left" vertical="center" wrapText="1"/>
    </xf>
    <xf numFmtId="0" fontId="114" fillId="21" borderId="80" xfId="23" applyFont="1" applyFill="1" applyBorder="1" applyAlignment="1">
      <alignment horizontal="center" vertical="center" wrapText="1"/>
    </xf>
    <xf numFmtId="0" fontId="111" fillId="4" borderId="102" xfId="23" applyFont="1" applyFill="1" applyBorder="1" applyAlignment="1">
      <alignment horizontal="left" vertical="center" wrapText="1"/>
    </xf>
    <xf numFmtId="0" fontId="51" fillId="4" borderId="86" xfId="0" applyFont="1" applyFill="1" applyBorder="1" applyAlignment="1">
      <alignment horizontal="left" vertical="top" wrapText="1"/>
    </xf>
    <xf numFmtId="0" fontId="111" fillId="4" borderId="119" xfId="23" applyFont="1" applyFill="1" applyBorder="1" applyAlignment="1">
      <alignment horizontal="left" vertical="center" wrapText="1"/>
    </xf>
    <xf numFmtId="0" fontId="51" fillId="4" borderId="86" xfId="0" applyFont="1" applyFill="1" applyBorder="1" applyAlignment="1">
      <alignment horizontal="left" vertical="top" wrapText="1" indent="1"/>
    </xf>
    <xf numFmtId="0" fontId="111" fillId="4" borderId="120" xfId="23" applyFont="1" applyFill="1" applyBorder="1" applyAlignment="1">
      <alignment horizontal="left" vertical="center" wrapText="1"/>
    </xf>
    <xf numFmtId="0" fontId="111" fillId="4" borderId="121" xfId="23" applyFont="1" applyFill="1" applyBorder="1" applyAlignment="1">
      <alignment horizontal="left" vertical="center" wrapText="1"/>
    </xf>
    <xf numFmtId="0" fontId="111" fillId="4" borderId="104" xfId="23" applyFont="1" applyFill="1" applyBorder="1" applyAlignment="1">
      <alignment horizontal="left" vertical="center" wrapText="1"/>
    </xf>
    <xf numFmtId="0" fontId="111" fillId="4" borderId="100" xfId="23" applyFont="1" applyFill="1" applyBorder="1" applyAlignment="1">
      <alignment horizontal="left" vertical="center" wrapText="1"/>
    </xf>
    <xf numFmtId="0" fontId="51" fillId="4" borderId="107" xfId="0" applyFont="1" applyFill="1" applyBorder="1" applyAlignment="1">
      <alignment horizontal="left" vertical="top" wrapText="1" indent="1"/>
    </xf>
    <xf numFmtId="0" fontId="72" fillId="4" borderId="21" xfId="0" applyFont="1" applyFill="1" applyBorder="1" applyAlignment="1">
      <alignment horizontal="justify" vertical="center" wrapText="1"/>
    </xf>
    <xf numFmtId="10" fontId="20" fillId="4" borderId="0" xfId="1" applyNumberFormat="1" applyFont="1" applyFill="1"/>
    <xf numFmtId="3" fontId="0" fillId="0" borderId="0" xfId="0" applyNumberFormat="1"/>
    <xf numFmtId="10" fontId="111" fillId="6" borderId="66" xfId="2" applyNumberFormat="1" applyFont="1" applyFill="1" applyBorder="1" applyAlignment="1">
      <alignment vertical="center" wrapText="1"/>
    </xf>
    <xf numFmtId="9" fontId="111" fillId="6" borderId="66" xfId="2" applyFont="1" applyFill="1" applyBorder="1" applyAlignment="1">
      <alignment vertical="center" wrapText="1"/>
    </xf>
    <xf numFmtId="0" fontId="22" fillId="0" borderId="19" xfId="0" applyFont="1" applyBorder="1" applyAlignment="1">
      <alignment horizontal="justify" vertical="center" wrapText="1"/>
    </xf>
    <xf numFmtId="0" fontId="88" fillId="0" borderId="0" xfId="0" applyFont="1" applyAlignment="1">
      <alignment horizontal="center" vertical="center"/>
    </xf>
    <xf numFmtId="0" fontId="22" fillId="0" borderId="19" xfId="0" applyFont="1" applyBorder="1" applyAlignment="1">
      <alignment vertical="center" wrapText="1"/>
    </xf>
    <xf numFmtId="0" fontId="22" fillId="0" borderId="21" xfId="0" applyFont="1" applyBorder="1" applyAlignment="1">
      <alignment vertical="center" wrapText="1"/>
    </xf>
    <xf numFmtId="0" fontId="54" fillId="0" borderId="14" xfId="0" applyFont="1" applyBorder="1" applyAlignment="1">
      <alignment horizontal="justify" vertical="center" wrapText="1"/>
    </xf>
    <xf numFmtId="0" fontId="72" fillId="0" borderId="14" xfId="0" applyFont="1" applyBorder="1" applyAlignment="1">
      <alignment horizontal="justify" vertical="center" wrapText="1"/>
    </xf>
    <xf numFmtId="11" fontId="68" fillId="0" borderId="0" xfId="0" applyNumberFormat="1" applyFont="1"/>
    <xf numFmtId="11" fontId="0" fillId="0" borderId="0" xfId="0" applyNumberFormat="1"/>
    <xf numFmtId="0" fontId="24" fillId="4" borderId="0" xfId="0" applyFont="1" applyFill="1" applyAlignment="1">
      <alignment horizontal="justify" vertical="top" wrapText="1"/>
    </xf>
    <xf numFmtId="0" fontId="46" fillId="9" borderId="0" xfId="5" applyFont="1" applyFill="1" applyBorder="1" applyAlignment="1">
      <alignment horizontal="left" vertical="center" wrapText="1"/>
    </xf>
    <xf numFmtId="0" fontId="47" fillId="11" borderId="0" xfId="5" applyFont="1" applyFill="1" applyBorder="1" applyAlignment="1" applyProtection="1">
      <alignment horizontal="left" vertical="center" wrapText="1"/>
    </xf>
    <xf numFmtId="0" fontId="61" fillId="10" borderId="0" xfId="3" applyFont="1" applyFill="1" applyBorder="1" applyAlignment="1">
      <alignment horizontal="center" wrapText="1"/>
    </xf>
    <xf numFmtId="0" fontId="61" fillId="10" borderId="19" xfId="3" applyFont="1" applyFill="1" applyBorder="1" applyAlignment="1">
      <alignment horizontal="center" wrapText="1"/>
    </xf>
    <xf numFmtId="0" fontId="61" fillId="10" borderId="19" xfId="3" applyFont="1" applyFill="1" applyBorder="1" applyAlignment="1">
      <alignment horizontal="center" vertical="center" wrapText="1"/>
    </xf>
    <xf numFmtId="0" fontId="61" fillId="10" borderId="0" xfId="3" applyFont="1" applyFill="1" applyBorder="1" applyAlignment="1">
      <alignment horizontal="center" vertical="center" wrapText="1"/>
    </xf>
    <xf numFmtId="0" fontId="61" fillId="9" borderId="0" xfId="0" applyFont="1" applyFill="1" applyAlignment="1">
      <alignment horizontal="center" wrapText="1"/>
    </xf>
    <xf numFmtId="0" fontId="61" fillId="9" borderId="19" xfId="0" applyFont="1" applyFill="1" applyBorder="1" applyAlignment="1">
      <alignment horizontal="center" wrapText="1"/>
    </xf>
    <xf numFmtId="0" fontId="58" fillId="9" borderId="0" xfId="0" applyFont="1" applyFill="1" applyAlignment="1">
      <alignment horizontal="left"/>
    </xf>
    <xf numFmtId="0" fontId="72" fillId="0" borderId="0" xfId="8" applyFont="1" applyAlignment="1">
      <alignment horizontal="center" vertical="center"/>
    </xf>
    <xf numFmtId="0" fontId="72" fillId="0" borderId="0" xfId="8" applyFont="1" applyAlignment="1">
      <alignment horizontal="left" vertical="center"/>
    </xf>
    <xf numFmtId="0" fontId="61" fillId="9" borderId="0" xfId="0" applyFont="1" applyFill="1" applyAlignment="1">
      <alignment horizontal="left" vertical="center"/>
    </xf>
    <xf numFmtId="0" fontId="72" fillId="0" borderId="0" xfId="8" applyFont="1" applyAlignment="1">
      <alignment horizontal="center" vertical="top"/>
    </xf>
    <xf numFmtId="0" fontId="72" fillId="0" borderId="0" xfId="8" applyFont="1" applyAlignment="1">
      <alignment horizontal="left" vertical="center" wrapText="1"/>
    </xf>
    <xf numFmtId="0" fontId="61" fillId="10" borderId="1" xfId="3" applyFont="1" applyFill="1" applyBorder="1" applyAlignment="1">
      <alignment horizontal="center" vertical="center" wrapText="1"/>
    </xf>
    <xf numFmtId="0" fontId="61" fillId="10" borderId="72" xfId="3" applyFont="1" applyFill="1" applyBorder="1" applyAlignment="1">
      <alignment horizontal="center" vertical="center" wrapText="1"/>
    </xf>
    <xf numFmtId="0" fontId="53" fillId="4" borderId="22" xfId="8" applyFont="1" applyFill="1" applyBorder="1" applyAlignment="1">
      <alignment horizontal="left" vertical="center" wrapText="1"/>
    </xf>
    <xf numFmtId="0" fontId="53" fillId="4" borderId="0" xfId="8" applyFont="1" applyFill="1" applyAlignment="1">
      <alignment horizontal="left" vertical="center" wrapText="1"/>
    </xf>
    <xf numFmtId="0" fontId="58" fillId="9" borderId="0" xfId="0" applyFont="1" applyFill="1" applyAlignment="1">
      <alignment horizontal="center" wrapText="1"/>
    </xf>
    <xf numFmtId="0" fontId="24" fillId="0" borderId="0" xfId="0" applyFont="1" applyAlignment="1">
      <alignment horizontal="left" vertical="top" wrapText="1"/>
    </xf>
    <xf numFmtId="0" fontId="58" fillId="9" borderId="19" xfId="0" applyFont="1" applyFill="1" applyBorder="1" applyAlignment="1">
      <alignment horizontal="center" vertical="center" wrapText="1"/>
    </xf>
    <xf numFmtId="0" fontId="58" fillId="9" borderId="19" xfId="0" applyFont="1" applyFill="1" applyBorder="1" applyAlignment="1">
      <alignment horizontal="center" vertical="center"/>
    </xf>
    <xf numFmtId="0" fontId="58" fillId="9" borderId="0" xfId="0" applyFont="1" applyFill="1" applyAlignment="1">
      <alignment horizontal="center" vertical="center"/>
    </xf>
    <xf numFmtId="0" fontId="58" fillId="9" borderId="22" xfId="0" applyFont="1" applyFill="1" applyBorder="1" applyAlignment="1">
      <alignment horizontal="center" wrapText="1"/>
    </xf>
    <xf numFmtId="0" fontId="58" fillId="9" borderId="19" xfId="0" applyFont="1" applyFill="1" applyBorder="1" applyAlignment="1">
      <alignment horizontal="center" wrapText="1"/>
    </xf>
    <xf numFmtId="0" fontId="58" fillId="9" borderId="0" xfId="11" applyFont="1" applyFill="1" applyAlignment="1">
      <alignment horizontal="left"/>
    </xf>
    <xf numFmtId="0" fontId="57" fillId="9" borderId="0" xfId="0" applyFont="1" applyFill="1" applyAlignment="1">
      <alignment horizontal="left"/>
    </xf>
    <xf numFmtId="0" fontId="61" fillId="10" borderId="0" xfId="3" applyFont="1" applyFill="1" applyBorder="1" applyAlignment="1">
      <alignment horizontal="center"/>
    </xf>
    <xf numFmtId="0" fontId="61" fillId="10" borderId="19" xfId="3" applyFont="1" applyFill="1" applyBorder="1" applyAlignment="1">
      <alignment horizontal="center"/>
    </xf>
    <xf numFmtId="0" fontId="61" fillId="9" borderId="19" xfId="0" applyFont="1" applyFill="1" applyBorder="1" applyAlignment="1">
      <alignment horizontal="center" vertical="center" wrapText="1"/>
    </xf>
    <xf numFmtId="9" fontId="61" fillId="10" borderId="0" xfId="3" applyNumberFormat="1" applyFont="1" applyFill="1" applyBorder="1" applyAlignment="1">
      <alignment horizontal="left"/>
    </xf>
    <xf numFmtId="9" fontId="61" fillId="10" borderId="22" xfId="3" applyNumberFormat="1" applyFont="1" applyFill="1" applyBorder="1" applyAlignment="1">
      <alignment horizontal="center" wrapText="1"/>
    </xf>
    <xf numFmtId="9" fontId="61" fillId="10" borderId="19" xfId="3" applyNumberFormat="1" applyFont="1" applyFill="1" applyBorder="1" applyAlignment="1">
      <alignment horizontal="center" wrapText="1"/>
    </xf>
    <xf numFmtId="9" fontId="61" fillId="10" borderId="0" xfId="3" applyNumberFormat="1" applyFont="1" applyFill="1" applyBorder="1" applyAlignment="1">
      <alignment horizontal="right" wrapText="1"/>
    </xf>
    <xf numFmtId="0" fontId="58" fillId="10" borderId="31" xfId="3" applyFont="1" applyFill="1" applyBorder="1" applyAlignment="1">
      <alignment horizontal="center" vertical="top"/>
    </xf>
    <xf numFmtId="0" fontId="58" fillId="10" borderId="0" xfId="3" applyFont="1" applyFill="1" applyBorder="1" applyAlignment="1">
      <alignment horizontal="center" vertical="top"/>
    </xf>
    <xf numFmtId="0" fontId="58" fillId="10" borderId="25" xfId="3" applyFont="1" applyFill="1" applyBorder="1" applyAlignment="1">
      <alignment horizontal="center" vertical="top"/>
    </xf>
    <xf numFmtId="0" fontId="58" fillId="10" borderId="31" xfId="3" applyFont="1" applyFill="1" applyBorder="1" applyAlignment="1">
      <alignment horizontal="center" wrapText="1"/>
    </xf>
    <xf numFmtId="0" fontId="58" fillId="10" borderId="28" xfId="3" applyFont="1" applyFill="1" applyBorder="1" applyAlignment="1">
      <alignment horizontal="center" wrapText="1"/>
    </xf>
    <xf numFmtId="0" fontId="58" fillId="10" borderId="26" xfId="3" applyFont="1" applyFill="1" applyBorder="1" applyAlignment="1">
      <alignment horizontal="center" wrapText="1"/>
    </xf>
    <xf numFmtId="0" fontId="58" fillId="10" borderId="0" xfId="3" applyFont="1" applyFill="1" applyBorder="1" applyAlignment="1">
      <alignment horizontal="left"/>
    </xf>
    <xf numFmtId="0" fontId="58" fillId="10" borderId="25" xfId="3" applyFont="1" applyFill="1" applyBorder="1" applyAlignment="1">
      <alignment horizontal="left"/>
    </xf>
    <xf numFmtId="0" fontId="58" fillId="10" borderId="34" xfId="3" applyFont="1" applyFill="1" applyBorder="1" applyAlignment="1">
      <alignment horizontal="center" vertical="top"/>
    </xf>
    <xf numFmtId="0" fontId="58" fillId="10" borderId="35" xfId="3" applyFont="1" applyFill="1" applyBorder="1" applyAlignment="1">
      <alignment horizontal="center" vertical="top"/>
    </xf>
    <xf numFmtId="0" fontId="58" fillId="10" borderId="33" xfId="3" applyFont="1" applyFill="1" applyBorder="1" applyAlignment="1">
      <alignment horizontal="center" wrapText="1"/>
    </xf>
    <xf numFmtId="0" fontId="58" fillId="10" borderId="36" xfId="3" applyFont="1" applyFill="1" applyBorder="1" applyAlignment="1">
      <alignment horizontal="center" wrapText="1"/>
    </xf>
    <xf numFmtId="0" fontId="58" fillId="10" borderId="29" xfId="3" applyFont="1" applyFill="1" applyBorder="1" applyAlignment="1">
      <alignment horizontal="center" wrapText="1"/>
    </xf>
    <xf numFmtId="0" fontId="58" fillId="10" borderId="22" xfId="3" applyFont="1" applyFill="1" applyBorder="1" applyAlignment="1">
      <alignment horizontal="center" vertical="top"/>
    </xf>
    <xf numFmtId="0" fontId="61" fillId="10" borderId="31" xfId="3" applyFont="1" applyFill="1" applyBorder="1" applyAlignment="1">
      <alignment horizontal="left" vertical="top"/>
    </xf>
    <xf numFmtId="0" fontId="61" fillId="10" borderId="0" xfId="3" applyFont="1" applyFill="1" applyBorder="1" applyAlignment="1">
      <alignment horizontal="left" vertical="top"/>
    </xf>
    <xf numFmtId="0" fontId="61" fillId="10" borderId="0" xfId="3" applyFont="1" applyFill="1" applyBorder="1" applyAlignment="1">
      <alignment horizontal="left"/>
    </xf>
    <xf numFmtId="0" fontId="61" fillId="10" borderId="34" xfId="3" applyFont="1" applyFill="1" applyBorder="1" applyAlignment="1">
      <alignment horizontal="left" vertical="top"/>
    </xf>
    <xf numFmtId="0" fontId="61" fillId="10" borderId="22" xfId="3" applyFont="1" applyFill="1" applyBorder="1" applyAlignment="1">
      <alignment horizontal="left" vertical="top"/>
    </xf>
    <xf numFmtId="0" fontId="61" fillId="10" borderId="38" xfId="3" applyFont="1" applyFill="1" applyBorder="1" applyAlignment="1">
      <alignment horizontal="left" wrapText="1"/>
    </xf>
    <xf numFmtId="0" fontId="61" fillId="10" borderId="21" xfId="3" applyFont="1" applyFill="1" applyBorder="1" applyAlignment="1">
      <alignment horizontal="left" wrapText="1"/>
    </xf>
    <xf numFmtId="0" fontId="61" fillId="10" borderId="34" xfId="3" applyFont="1" applyFill="1" applyBorder="1" applyAlignment="1">
      <alignment horizontal="center" wrapText="1"/>
    </xf>
    <xf numFmtId="0" fontId="61" fillId="10" borderId="31" xfId="3" applyFont="1" applyFill="1" applyBorder="1" applyAlignment="1">
      <alignment horizontal="center" wrapText="1"/>
    </xf>
    <xf numFmtId="0" fontId="61" fillId="10" borderId="26" xfId="3" applyFont="1" applyFill="1" applyBorder="1" applyAlignment="1">
      <alignment horizontal="center" wrapText="1"/>
    </xf>
    <xf numFmtId="0" fontId="61" fillId="10" borderId="22" xfId="3" applyFont="1" applyFill="1" applyBorder="1" applyAlignment="1">
      <alignment horizontal="center" vertical="center" wrapText="1"/>
    </xf>
    <xf numFmtId="0" fontId="45" fillId="0" borderId="0" xfId="0" applyFont="1" applyAlignment="1">
      <alignment horizontal="center" vertical="center"/>
    </xf>
    <xf numFmtId="0" fontId="61" fillId="10" borderId="31" xfId="3" applyFont="1" applyFill="1" applyBorder="1" applyAlignment="1">
      <alignment horizontal="center" vertical="center"/>
    </xf>
    <xf numFmtId="0" fontId="61" fillId="10" borderId="0" xfId="3" applyFont="1" applyFill="1" applyBorder="1" applyAlignment="1">
      <alignment horizontal="center" vertical="center"/>
    </xf>
    <xf numFmtId="0" fontId="61" fillId="10" borderId="16" xfId="3" applyFont="1" applyFill="1" applyBorder="1" applyAlignment="1">
      <alignment horizontal="center" vertical="center"/>
    </xf>
    <xf numFmtId="0" fontId="61" fillId="10" borderId="38" xfId="3" applyFont="1" applyFill="1" applyBorder="1" applyAlignment="1">
      <alignment horizontal="center" vertical="center"/>
    </xf>
    <xf numFmtId="0" fontId="61" fillId="10" borderId="21" xfId="3" applyFont="1" applyFill="1" applyBorder="1" applyAlignment="1">
      <alignment horizontal="center" vertical="center"/>
    </xf>
    <xf numFmtId="0" fontId="61" fillId="10" borderId="32" xfId="3" applyFont="1" applyFill="1" applyBorder="1" applyAlignment="1">
      <alignment horizontal="center" vertical="center"/>
    </xf>
    <xf numFmtId="0" fontId="61" fillId="10" borderId="38" xfId="3" applyFont="1" applyFill="1" applyBorder="1" applyAlignment="1">
      <alignment horizontal="center" vertical="center" wrapText="1"/>
    </xf>
    <xf numFmtId="0" fontId="61" fillId="10" borderId="32" xfId="3" applyFont="1" applyFill="1" applyBorder="1" applyAlignment="1">
      <alignment horizontal="center" vertical="center" wrapText="1"/>
    </xf>
    <xf numFmtId="0" fontId="61" fillId="10" borderId="21" xfId="3" applyFont="1" applyFill="1" applyBorder="1" applyAlignment="1">
      <alignment horizontal="center" vertical="center" wrapText="1"/>
    </xf>
    <xf numFmtId="41" fontId="65" fillId="0" borderId="22" xfId="1" applyFont="1" applyBorder="1" applyAlignment="1">
      <alignment vertical="center" wrapText="1"/>
    </xf>
    <xf numFmtId="0" fontId="61" fillId="10" borderId="34" xfId="3" applyFont="1" applyFill="1" applyBorder="1" applyAlignment="1">
      <alignment horizontal="center" vertical="center" wrapText="1"/>
    </xf>
    <xf numFmtId="0" fontId="61" fillId="10" borderId="26" xfId="3" applyFont="1" applyFill="1" applyBorder="1" applyAlignment="1">
      <alignment horizontal="center" vertical="center" wrapText="1"/>
    </xf>
    <xf numFmtId="0" fontId="61" fillId="10" borderId="39" xfId="3" applyFont="1" applyFill="1" applyBorder="1" applyAlignment="1">
      <alignment horizontal="center" vertical="center" wrapText="1"/>
    </xf>
    <xf numFmtId="0" fontId="61" fillId="10" borderId="35" xfId="3" applyFont="1" applyFill="1" applyBorder="1" applyAlignment="1">
      <alignment horizontal="center" vertical="center" wrapText="1"/>
    </xf>
    <xf numFmtId="41" fontId="65" fillId="0" borderId="0" xfId="1" applyFont="1" applyBorder="1" applyAlignment="1">
      <alignment vertical="center" wrapText="1"/>
    </xf>
    <xf numFmtId="41" fontId="64" fillId="0" borderId="22" xfId="1" applyFont="1" applyBorder="1" applyAlignment="1">
      <alignment vertical="center" wrapText="1"/>
    </xf>
    <xf numFmtId="41" fontId="64" fillId="0" borderId="21" xfId="1" applyFont="1" applyBorder="1" applyAlignment="1">
      <alignment vertical="center" wrapText="1"/>
    </xf>
    <xf numFmtId="41" fontId="65" fillId="0" borderId="19" xfId="1" applyFont="1" applyBorder="1" applyAlignment="1">
      <alignment vertical="center" wrapText="1"/>
    </xf>
    <xf numFmtId="0" fontId="58" fillId="10" borderId="36" xfId="3" applyFont="1" applyFill="1" applyBorder="1" applyAlignment="1">
      <alignment horizontal="center" vertical="top" wrapText="1"/>
    </xf>
    <xf numFmtId="0" fontId="58" fillId="10" borderId="29" xfId="3" applyFont="1" applyFill="1" applyBorder="1" applyAlignment="1">
      <alignment horizontal="center" vertical="top" wrapText="1"/>
    </xf>
    <xf numFmtId="0" fontId="58" fillId="10" borderId="34" xfId="3" applyFont="1" applyFill="1" applyBorder="1" applyAlignment="1">
      <alignment horizontal="center" wrapText="1"/>
    </xf>
    <xf numFmtId="0" fontId="58" fillId="10" borderId="0" xfId="3" applyFont="1" applyFill="1" applyBorder="1" applyAlignment="1">
      <alignment horizontal="left" wrapText="1"/>
    </xf>
    <xf numFmtId="0" fontId="58" fillId="10" borderId="26" xfId="3" applyFont="1" applyFill="1" applyBorder="1" applyAlignment="1">
      <alignment horizontal="left" vertical="center" wrapText="1"/>
    </xf>
    <xf numFmtId="0" fontId="58" fillId="10" borderId="19" xfId="3" applyFont="1" applyFill="1" applyBorder="1" applyAlignment="1">
      <alignment horizontal="left" vertical="center" wrapText="1"/>
    </xf>
    <xf numFmtId="0" fontId="61" fillId="10" borderId="33" xfId="3" applyFont="1" applyFill="1" applyBorder="1" applyAlignment="1">
      <alignment horizontal="center" wrapText="1"/>
    </xf>
    <xf numFmtId="0" fontId="61" fillId="10" borderId="36" xfId="3" applyFont="1" applyFill="1" applyBorder="1" applyAlignment="1">
      <alignment horizontal="center" wrapText="1"/>
    </xf>
    <xf numFmtId="0" fontId="61" fillId="10" borderId="29" xfId="3" applyFont="1" applyFill="1" applyBorder="1" applyAlignment="1">
      <alignment horizontal="center" wrapText="1"/>
    </xf>
    <xf numFmtId="0" fontId="61" fillId="10" borderId="31" xfId="3" applyFont="1" applyFill="1" applyBorder="1" applyAlignment="1">
      <alignment horizontal="center" vertical="center" wrapText="1"/>
    </xf>
    <xf numFmtId="0" fontId="61" fillId="10" borderId="25" xfId="3" applyFont="1" applyFill="1" applyBorder="1" applyAlignment="1">
      <alignment horizontal="center" vertical="center" wrapText="1"/>
    </xf>
    <xf numFmtId="0" fontId="61" fillId="10" borderId="24" xfId="3" applyFont="1" applyFill="1" applyBorder="1" applyAlignment="1">
      <alignment horizontal="center" vertical="center" wrapText="1"/>
    </xf>
    <xf numFmtId="0" fontId="61" fillId="10" borderId="46" xfId="3" applyFont="1" applyFill="1" applyBorder="1" applyAlignment="1">
      <alignment horizontal="center" vertical="center" wrapText="1"/>
    </xf>
    <xf numFmtId="0" fontId="61" fillId="10" borderId="6" xfId="3" applyFont="1" applyFill="1" applyBorder="1" applyAlignment="1">
      <alignment horizontal="center" vertical="center" wrapText="1"/>
    </xf>
    <xf numFmtId="0" fontId="61" fillId="10" borderId="42" xfId="3" applyFont="1" applyFill="1" applyBorder="1" applyAlignment="1">
      <alignment horizontal="center" vertical="center" wrapText="1"/>
    </xf>
    <xf numFmtId="0" fontId="61" fillId="10" borderId="7" xfId="3" applyFont="1" applyFill="1" applyBorder="1" applyAlignment="1">
      <alignment horizontal="center" vertical="center" wrapText="1"/>
    </xf>
    <xf numFmtId="0" fontId="61" fillId="10" borderId="4" xfId="3" applyFont="1" applyFill="1" applyBorder="1" applyAlignment="1">
      <alignment horizontal="center" vertical="center" wrapText="1"/>
    </xf>
    <xf numFmtId="0" fontId="61" fillId="10" borderId="41" xfId="3" applyFont="1" applyFill="1" applyBorder="1" applyAlignment="1">
      <alignment horizontal="center" vertical="center" wrapText="1"/>
    </xf>
    <xf numFmtId="0" fontId="61" fillId="10" borderId="40" xfId="3" applyFont="1" applyFill="1" applyBorder="1" applyAlignment="1">
      <alignment horizontal="center" vertical="center" wrapText="1"/>
    </xf>
    <xf numFmtId="0" fontId="61" fillId="10" borderId="44" xfId="3" applyFont="1" applyFill="1" applyBorder="1" applyAlignment="1">
      <alignment horizontal="center" vertical="center" wrapText="1"/>
    </xf>
    <xf numFmtId="0" fontId="61" fillId="10" borderId="45" xfId="3" applyFont="1" applyFill="1" applyBorder="1" applyAlignment="1">
      <alignment horizontal="center" vertical="center" wrapText="1"/>
    </xf>
    <xf numFmtId="0" fontId="61" fillId="10" borderId="43" xfId="3" applyFont="1" applyFill="1" applyBorder="1" applyAlignment="1">
      <alignment horizontal="center" vertical="center" wrapText="1"/>
    </xf>
    <xf numFmtId="0" fontId="61" fillId="10" borderId="36" xfId="3" applyFont="1" applyFill="1" applyBorder="1" applyAlignment="1">
      <alignment horizontal="center" vertical="center" wrapText="1"/>
    </xf>
    <xf numFmtId="0" fontId="62" fillId="10" borderId="37" xfId="3" applyFont="1" applyFill="1" applyBorder="1" applyAlignment="1">
      <alignment horizontal="center" vertical="top" wrapText="1"/>
    </xf>
    <xf numFmtId="0" fontId="61" fillId="10" borderId="19" xfId="3" applyFont="1" applyFill="1" applyBorder="1" applyAlignment="1">
      <alignment horizontal="center" vertical="center"/>
    </xf>
    <xf numFmtId="0" fontId="69" fillId="8" borderId="0" xfId="10" applyFont="1" applyFill="1" applyAlignment="1">
      <alignment horizontal="center" vertical="center"/>
    </xf>
    <xf numFmtId="0" fontId="61" fillId="10" borderId="4" xfId="3" applyFont="1" applyFill="1" applyBorder="1" applyAlignment="1">
      <alignment horizontal="center" vertical="center"/>
    </xf>
    <xf numFmtId="0" fontId="61" fillId="10" borderId="34" xfId="3" applyFont="1" applyFill="1" applyBorder="1" applyAlignment="1">
      <alignment horizontal="center" vertical="center"/>
    </xf>
    <xf numFmtId="0" fontId="61" fillId="10" borderId="22" xfId="3" applyFont="1" applyFill="1" applyBorder="1" applyAlignment="1">
      <alignment horizontal="center" vertical="center"/>
    </xf>
    <xf numFmtId="0" fontId="61" fillId="10" borderId="48" xfId="3" applyFont="1" applyFill="1" applyBorder="1" applyAlignment="1">
      <alignment horizontal="center" vertical="top" wrapText="1"/>
    </xf>
    <xf numFmtId="0" fontId="61" fillId="10" borderId="50" xfId="3" applyFont="1" applyFill="1" applyBorder="1" applyAlignment="1">
      <alignment horizontal="center" vertical="top" wrapText="1"/>
    </xf>
    <xf numFmtId="0" fontId="61" fillId="10" borderId="47" xfId="3" applyFont="1" applyFill="1" applyBorder="1" applyAlignment="1">
      <alignment horizontal="center" vertical="top" wrapText="1"/>
    </xf>
    <xf numFmtId="0" fontId="61" fillId="10" borderId="0" xfId="3" applyFont="1" applyFill="1" applyBorder="1" applyAlignment="1">
      <alignment horizontal="center" vertical="top" wrapText="1"/>
    </xf>
    <xf numFmtId="0" fontId="61" fillId="10" borderId="19" xfId="3" applyFont="1" applyFill="1" applyBorder="1" applyAlignment="1">
      <alignment horizontal="center" vertical="top" wrapText="1"/>
    </xf>
    <xf numFmtId="0" fontId="61" fillId="10" borderId="37" xfId="3" applyFont="1" applyFill="1" applyBorder="1" applyAlignment="1">
      <alignment horizontal="center" vertical="top" wrapText="1"/>
    </xf>
    <xf numFmtId="0" fontId="61" fillId="10" borderId="31" xfId="3" applyFont="1" applyFill="1" applyBorder="1" applyAlignment="1">
      <alignment horizontal="right" vertical="top" wrapText="1"/>
    </xf>
    <xf numFmtId="0" fontId="61" fillId="10" borderId="26" xfId="3" applyFont="1" applyFill="1" applyBorder="1" applyAlignment="1">
      <alignment horizontal="right" vertical="top" wrapText="1"/>
    </xf>
    <xf numFmtId="0" fontId="61" fillId="10" borderId="37" xfId="3" applyFont="1" applyFill="1" applyBorder="1" applyAlignment="1">
      <alignment horizontal="center" vertical="center" wrapText="1"/>
    </xf>
    <xf numFmtId="0" fontId="61" fillId="10" borderId="8" xfId="3" applyFont="1" applyFill="1" applyBorder="1" applyAlignment="1">
      <alignment horizontal="left" wrapText="1"/>
    </xf>
    <xf numFmtId="0" fontId="61" fillId="10" borderId="9" xfId="3" applyFont="1" applyFill="1" applyBorder="1" applyAlignment="1">
      <alignment horizontal="left" wrapText="1"/>
    </xf>
    <xf numFmtId="0" fontId="61" fillId="10" borderId="10" xfId="3" applyFont="1" applyFill="1" applyBorder="1" applyAlignment="1">
      <alignment horizontal="left" wrapText="1"/>
    </xf>
    <xf numFmtId="0" fontId="61" fillId="10" borderId="11" xfId="3" applyFont="1" applyFill="1" applyBorder="1" applyAlignment="1">
      <alignment horizontal="left" wrapText="1"/>
    </xf>
    <xf numFmtId="0" fontId="61" fillId="10" borderId="12" xfId="3" applyFont="1" applyFill="1" applyBorder="1" applyAlignment="1">
      <alignment horizontal="left" wrapText="1"/>
    </xf>
    <xf numFmtId="0" fontId="61" fillId="10" borderId="13" xfId="3" applyFont="1" applyFill="1" applyBorder="1" applyAlignment="1">
      <alignment horizontal="left" wrapText="1"/>
    </xf>
    <xf numFmtId="0" fontId="61" fillId="10" borderId="49" xfId="3" applyFont="1" applyFill="1" applyBorder="1" applyAlignment="1">
      <alignment horizontal="center" vertical="top" wrapText="1"/>
    </xf>
    <xf numFmtId="0" fontId="61" fillId="10" borderId="34" xfId="3" applyFont="1" applyFill="1" applyBorder="1" applyAlignment="1">
      <alignment horizontal="center" vertical="top" wrapText="1"/>
    </xf>
    <xf numFmtId="0" fontId="61" fillId="10" borderId="22" xfId="3" applyFont="1" applyFill="1" applyBorder="1" applyAlignment="1">
      <alignment horizontal="center" vertical="top" wrapText="1"/>
    </xf>
    <xf numFmtId="0" fontId="61" fillId="10" borderId="31" xfId="3" applyFont="1" applyFill="1" applyBorder="1" applyAlignment="1">
      <alignment horizontal="center" vertical="top" wrapText="1"/>
    </xf>
    <xf numFmtId="0" fontId="61" fillId="10" borderId="26" xfId="3" applyFont="1" applyFill="1" applyBorder="1" applyAlignment="1">
      <alignment horizontal="center" vertical="top" wrapText="1"/>
    </xf>
    <xf numFmtId="9" fontId="61" fillId="10" borderId="0" xfId="3" applyNumberFormat="1" applyFont="1" applyFill="1" applyBorder="1" applyAlignment="1">
      <alignment horizontal="center" wrapText="1"/>
    </xf>
    <xf numFmtId="0" fontId="61" fillId="10" borderId="0" xfId="3" applyFont="1" applyFill="1" applyBorder="1" applyAlignment="1">
      <alignment horizontal="left" wrapText="1"/>
    </xf>
    <xf numFmtId="0" fontId="58" fillId="9" borderId="0" xfId="0" applyFont="1" applyFill="1" applyAlignment="1">
      <alignment horizontal="left" wrapText="1"/>
    </xf>
    <xf numFmtId="0" fontId="61" fillId="9" borderId="0" xfId="0" applyFont="1" applyFill="1" applyAlignment="1">
      <alignment horizontal="center" vertical="center"/>
    </xf>
    <xf numFmtId="0" fontId="61" fillId="9" borderId="5" xfId="0" applyFont="1" applyFill="1" applyBorder="1" applyAlignment="1">
      <alignment horizontal="center" vertical="center"/>
    </xf>
    <xf numFmtId="0" fontId="68" fillId="0" borderId="22" xfId="0" applyFont="1" applyBorder="1" applyAlignment="1">
      <alignment horizontal="center" vertical="center" wrapText="1"/>
    </xf>
    <xf numFmtId="0" fontId="68" fillId="0" borderId="0" xfId="0" applyFont="1" applyAlignment="1">
      <alignment horizontal="center" vertical="center" wrapText="1"/>
    </xf>
    <xf numFmtId="0" fontId="68" fillId="0" borderId="19" xfId="0" applyFont="1" applyBorder="1" applyAlignment="1">
      <alignment horizontal="center" vertical="center" wrapText="1"/>
    </xf>
    <xf numFmtId="0" fontId="61" fillId="9" borderId="0" xfId="0" applyFont="1" applyFill="1" applyAlignment="1">
      <alignment vertical="center"/>
    </xf>
    <xf numFmtId="0" fontId="64" fillId="0" borderId="0" xfId="0" applyFont="1" applyAlignment="1">
      <alignment horizontal="left"/>
    </xf>
    <xf numFmtId="0" fontId="64" fillId="0" borderId="0" xfId="0" applyFont="1" applyAlignment="1">
      <alignment vertical="top"/>
    </xf>
    <xf numFmtId="0" fontId="65" fillId="0" borderId="0" xfId="0" applyFont="1" applyAlignment="1">
      <alignment horizontal="left" vertical="top" wrapText="1"/>
    </xf>
    <xf numFmtId="0" fontId="64" fillId="0" borderId="0" xfId="0" applyFont="1" applyAlignment="1">
      <alignment vertical="top" wrapText="1"/>
    </xf>
    <xf numFmtId="0" fontId="61" fillId="9" borderId="0" xfId="0" applyFont="1" applyFill="1" applyAlignment="1">
      <alignment horizontal="right" vertical="center"/>
    </xf>
    <xf numFmtId="0" fontId="65" fillId="0" borderId="0" xfId="0" applyFont="1" applyAlignment="1">
      <alignment vertical="top"/>
    </xf>
    <xf numFmtId="4" fontId="61" fillId="9" borderId="0" xfId="0" applyNumberFormat="1" applyFont="1" applyFill="1" applyAlignment="1">
      <alignment horizontal="center" vertical="top"/>
    </xf>
    <xf numFmtId="0" fontId="74" fillId="0" borderId="0" xfId="0" applyFont="1" applyAlignment="1">
      <alignment horizontal="left" vertical="center" wrapText="1"/>
    </xf>
    <xf numFmtId="0" fontId="61" fillId="9" borderId="3" xfId="0" applyFont="1" applyFill="1" applyBorder="1" applyAlignment="1">
      <alignment horizontal="center" vertical="center"/>
    </xf>
    <xf numFmtId="0" fontId="61" fillId="9" borderId="19" xfId="0" applyFont="1" applyFill="1" applyBorder="1" applyAlignment="1">
      <alignment horizontal="center" vertical="center"/>
    </xf>
    <xf numFmtId="0" fontId="61" fillId="10" borderId="31" xfId="3" applyFont="1" applyFill="1" applyBorder="1" applyAlignment="1">
      <alignment horizontal="left"/>
    </xf>
    <xf numFmtId="0" fontId="61" fillId="10" borderId="25" xfId="3" applyFont="1" applyFill="1" applyBorder="1" applyAlignment="1">
      <alignment horizontal="left"/>
    </xf>
    <xf numFmtId="0" fontId="61" fillId="10" borderId="25" xfId="3" applyFont="1" applyFill="1" applyBorder="1" applyAlignment="1">
      <alignment horizontal="center" wrapText="1"/>
    </xf>
    <xf numFmtId="0" fontId="61" fillId="10" borderId="26" xfId="3" applyFont="1" applyFill="1" applyBorder="1" applyAlignment="1">
      <alignment horizontal="center" vertical="top"/>
    </xf>
    <xf numFmtId="0" fontId="61" fillId="10" borderId="24" xfId="3" applyFont="1" applyFill="1" applyBorder="1" applyAlignment="1">
      <alignment horizontal="center" vertical="top"/>
    </xf>
    <xf numFmtId="0" fontId="61" fillId="10" borderId="25" xfId="3" applyFont="1" applyFill="1" applyBorder="1" applyAlignment="1">
      <alignment horizontal="center" vertical="top" wrapText="1"/>
    </xf>
    <xf numFmtId="0" fontId="61" fillId="10" borderId="0" xfId="3" applyFont="1" applyFill="1" applyBorder="1" applyAlignment="1">
      <alignment horizontal="left" vertical="center"/>
    </xf>
    <xf numFmtId="41" fontId="68" fillId="0" borderId="0" xfId="1" applyFont="1" applyBorder="1" applyAlignment="1">
      <alignment horizontal="center" vertical="center" wrapText="1"/>
    </xf>
    <xf numFmtId="0" fontId="64" fillId="0" borderId="0" xfId="0" applyFont="1" applyAlignment="1">
      <alignment vertical="center"/>
    </xf>
    <xf numFmtId="0" fontId="71" fillId="0" borderId="0" xfId="0" applyFont="1" applyAlignment="1">
      <alignment vertical="center"/>
    </xf>
    <xf numFmtId="0" fontId="24" fillId="0" borderId="0" xfId="0" applyFont="1" applyAlignment="1">
      <alignment horizontal="center" vertical="center" wrapText="1"/>
    </xf>
    <xf numFmtId="0" fontId="24" fillId="0" borderId="56" xfId="0" applyFont="1" applyBorder="1" applyAlignment="1">
      <alignment horizontal="center" vertical="center" wrapText="1"/>
    </xf>
    <xf numFmtId="9" fontId="61" fillId="10" borderId="19" xfId="3" applyNumberFormat="1" applyFont="1" applyFill="1" applyBorder="1" applyAlignment="1">
      <alignment horizontal="center" vertical="center" wrapText="1"/>
    </xf>
    <xf numFmtId="9" fontId="61" fillId="10" borderId="24" xfId="3" applyNumberFormat="1" applyFont="1" applyFill="1" applyBorder="1" applyAlignment="1">
      <alignment horizontal="center" vertical="center" wrapText="1"/>
    </xf>
    <xf numFmtId="0" fontId="104" fillId="10" borderId="0" xfId="3" applyFont="1" applyFill="1" applyBorder="1" applyAlignment="1">
      <alignment horizontal="center" vertical="center" wrapText="1"/>
    </xf>
    <xf numFmtId="0" fontId="104" fillId="10" borderId="19" xfId="3" applyFont="1" applyFill="1" applyBorder="1" applyAlignment="1">
      <alignment horizontal="center" vertical="center" wrapText="1"/>
    </xf>
    <xf numFmtId="0" fontId="104" fillId="10" borderId="60" xfId="3" applyFont="1" applyFill="1" applyBorder="1" applyAlignment="1">
      <alignment horizontal="left" vertical="center" wrapText="1"/>
    </xf>
    <xf numFmtId="0" fontId="58" fillId="10" borderId="0" xfId="3" applyFont="1" applyFill="1" applyBorder="1" applyAlignment="1">
      <alignment horizontal="left" vertical="center" wrapText="1"/>
    </xf>
    <xf numFmtId="0" fontId="58" fillId="10" borderId="59" xfId="3" applyFont="1" applyFill="1" applyBorder="1" applyAlignment="1">
      <alignment horizontal="left" wrapText="1"/>
    </xf>
    <xf numFmtId="0" fontId="111" fillId="4" borderId="0" xfId="23" applyFont="1" applyFill="1" applyAlignment="1">
      <alignment horizontal="left" vertical="center" wrapText="1"/>
    </xf>
    <xf numFmtId="0" fontId="111" fillId="4" borderId="65" xfId="23" applyFont="1" applyFill="1" applyBorder="1" applyAlignment="1">
      <alignment horizontal="left" vertical="center" wrapText="1"/>
    </xf>
    <xf numFmtId="0" fontId="111" fillId="4" borderId="79" xfId="23" applyFont="1" applyFill="1" applyBorder="1" applyAlignment="1">
      <alignment horizontal="left" vertical="center" wrapText="1"/>
    </xf>
    <xf numFmtId="0" fontId="118" fillId="10" borderId="0" xfId="24" applyFont="1" applyFill="1" applyBorder="1" applyAlignment="1">
      <alignment horizontal="center" vertical="center"/>
    </xf>
    <xf numFmtId="0" fontId="118" fillId="10" borderId="0" xfId="24" applyFont="1" applyFill="1" applyBorder="1" applyAlignment="1">
      <alignment horizontal="center" wrapText="1"/>
    </xf>
    <xf numFmtId="0" fontId="0" fillId="15" borderId="0" xfId="0" applyFill="1"/>
    <xf numFmtId="0" fontId="128" fillId="4" borderId="0" xfId="23" applyFont="1" applyFill="1" applyAlignment="1">
      <alignment horizontal="left" vertical="top" wrapText="1"/>
    </xf>
    <xf numFmtId="0" fontId="118" fillId="10" borderId="0" xfId="24" applyFont="1" applyFill="1" applyBorder="1" applyAlignment="1">
      <alignment horizontal="center" vertical="center" wrapText="1"/>
    </xf>
    <xf numFmtId="0" fontId="118" fillId="10" borderId="65" xfId="24" applyFont="1" applyFill="1" applyBorder="1" applyAlignment="1">
      <alignment horizontal="center" vertical="center"/>
    </xf>
    <xf numFmtId="0" fontId="114" fillId="9" borderId="0" xfId="23" applyFont="1" applyFill="1" applyAlignment="1">
      <alignment horizontal="center" vertical="center" wrapText="1"/>
    </xf>
    <xf numFmtId="0" fontId="118" fillId="10" borderId="78" xfId="24" applyFont="1" applyFill="1" applyBorder="1" applyAlignment="1">
      <alignment horizontal="center" vertical="center" wrapText="1"/>
    </xf>
    <xf numFmtId="0" fontId="118" fillId="10" borderId="65" xfId="24" applyFont="1" applyFill="1" applyBorder="1" applyAlignment="1">
      <alignment horizontal="center" vertical="center" wrapText="1"/>
    </xf>
    <xf numFmtId="0" fontId="128" fillId="4" borderId="0" xfId="23" applyFont="1" applyFill="1" applyAlignment="1">
      <alignment vertical="top" wrapText="1"/>
    </xf>
    <xf numFmtId="0" fontId="122" fillId="4" borderId="0" xfId="23" applyFont="1" applyFill="1" applyAlignment="1">
      <alignment horizontal="center" wrapText="1"/>
    </xf>
    <xf numFmtId="0" fontId="122" fillId="4" borderId="80" xfId="23" applyFont="1" applyFill="1" applyBorder="1" applyAlignment="1">
      <alignment horizontal="center" wrapText="1"/>
    </xf>
    <xf numFmtId="14" fontId="122" fillId="10" borderId="0" xfId="24" applyNumberFormat="1" applyFont="1" applyFill="1" applyBorder="1" applyAlignment="1">
      <alignment horizontal="center" vertical="center" wrapText="1"/>
    </xf>
    <xf numFmtId="0" fontId="118" fillId="10" borderId="80" xfId="24" applyFont="1" applyFill="1" applyBorder="1" applyAlignment="1">
      <alignment horizontal="center" vertical="center" wrapText="1"/>
    </xf>
    <xf numFmtId="0" fontId="118" fillId="10" borderId="81" xfId="24" applyFont="1" applyFill="1" applyBorder="1" applyAlignment="1">
      <alignment horizontal="center" vertical="center" wrapText="1"/>
    </xf>
    <xf numFmtId="0" fontId="111" fillId="4" borderId="0" xfId="23" applyFont="1" applyFill="1" applyAlignment="1">
      <alignment horizontal="center" vertical="center" wrapText="1"/>
    </xf>
    <xf numFmtId="0" fontId="118" fillId="10" borderId="87" xfId="24" applyFont="1" applyFill="1" applyBorder="1" applyAlignment="1">
      <alignment horizontal="center" vertical="center" wrapText="1"/>
    </xf>
    <xf numFmtId="0" fontId="118" fillId="10" borderId="88" xfId="24" applyFont="1" applyFill="1" applyBorder="1" applyAlignment="1">
      <alignment horizontal="center" vertical="center" wrapText="1"/>
    </xf>
    <xf numFmtId="0" fontId="118" fillId="10" borderId="89" xfId="24" applyFont="1" applyFill="1" applyBorder="1" applyAlignment="1">
      <alignment horizontal="center" vertical="center" wrapText="1"/>
    </xf>
    <xf numFmtId="0" fontId="118" fillId="10" borderId="83" xfId="24" applyFont="1" applyFill="1" applyBorder="1" applyAlignment="1">
      <alignment horizontal="center" vertical="center" wrapText="1"/>
    </xf>
    <xf numFmtId="0" fontId="118" fillId="9" borderId="93" xfId="23" applyFont="1" applyFill="1" applyBorder="1" applyAlignment="1">
      <alignment horizontal="center" vertical="center" wrapText="1"/>
    </xf>
    <xf numFmtId="0" fontId="118" fillId="9" borderId="94" xfId="23" applyFont="1" applyFill="1" applyBorder="1" applyAlignment="1">
      <alignment horizontal="center" vertical="center" wrapText="1"/>
    </xf>
    <xf numFmtId="0" fontId="118" fillId="9" borderId="95" xfId="23" applyFont="1" applyFill="1" applyBorder="1" applyAlignment="1">
      <alignment horizontal="center" vertical="center" wrapText="1"/>
    </xf>
    <xf numFmtId="0" fontId="118" fillId="10" borderId="92" xfId="24" applyFont="1" applyFill="1" applyBorder="1" applyAlignment="1">
      <alignment horizontal="center" vertical="center" wrapText="1"/>
    </xf>
    <xf numFmtId="0" fontId="118" fillId="10" borderId="91" xfId="24" applyFont="1" applyFill="1" applyBorder="1" applyAlignment="1">
      <alignment horizontal="center" vertical="center" wrapText="1"/>
    </xf>
    <xf numFmtId="0" fontId="118" fillId="10" borderId="96" xfId="24" applyFont="1" applyFill="1" applyBorder="1" applyAlignment="1">
      <alignment horizontal="center" vertical="center" wrapText="1"/>
    </xf>
    <xf numFmtId="0" fontId="118" fillId="10" borderId="14" xfId="24" applyFont="1" applyFill="1" applyBorder="1" applyAlignment="1">
      <alignment horizontal="center" vertical="center" wrapText="1"/>
    </xf>
    <xf numFmtId="0" fontId="118" fillId="10" borderId="97" xfId="24" applyFont="1" applyFill="1" applyBorder="1" applyAlignment="1">
      <alignment horizontal="center" vertical="center" wrapText="1"/>
    </xf>
    <xf numFmtId="0" fontId="118" fillId="10" borderId="98" xfId="24" applyFont="1" applyFill="1" applyBorder="1" applyAlignment="1">
      <alignment horizontal="center" vertical="center" wrapText="1"/>
    </xf>
    <xf numFmtId="0" fontId="118" fillId="10" borderId="99" xfId="24" applyFont="1" applyFill="1" applyBorder="1" applyAlignment="1">
      <alignment horizontal="center" vertical="center" wrapText="1"/>
    </xf>
    <xf numFmtId="0" fontId="118" fillId="10" borderId="101" xfId="24" applyFont="1" applyFill="1" applyBorder="1" applyAlignment="1">
      <alignment horizontal="center" vertical="center" wrapText="1"/>
    </xf>
    <xf numFmtId="0" fontId="104" fillId="10" borderId="0" xfId="24" applyFont="1" applyFill="1" applyBorder="1" applyAlignment="1">
      <alignment horizontal="center" vertical="center" wrapText="1"/>
    </xf>
    <xf numFmtId="0" fontId="104" fillId="10" borderId="111" xfId="24" applyFont="1" applyFill="1" applyBorder="1" applyAlignment="1">
      <alignment horizontal="center" vertical="center" wrapText="1"/>
    </xf>
    <xf numFmtId="0" fontId="104" fillId="10" borderId="83" xfId="24" applyFont="1" applyFill="1" applyBorder="1" applyAlignment="1">
      <alignment horizontal="center" vertical="center" wrapText="1"/>
    </xf>
    <xf numFmtId="0" fontId="104" fillId="10" borderId="102" xfId="24" applyFont="1" applyFill="1" applyBorder="1" applyAlignment="1">
      <alignment horizontal="center" vertical="center" wrapText="1"/>
    </xf>
    <xf numFmtId="0" fontId="104" fillId="10" borderId="86" xfId="24" applyFont="1" applyFill="1" applyBorder="1" applyAlignment="1">
      <alignment horizontal="center" vertical="center" wrapText="1"/>
    </xf>
    <xf numFmtId="0" fontId="104" fillId="10" borderId="81" xfId="24" applyFont="1" applyFill="1" applyBorder="1" applyAlignment="1">
      <alignment horizontal="center" vertical="center" wrapText="1"/>
    </xf>
    <xf numFmtId="0" fontId="104" fillId="10" borderId="104" xfId="24" applyFont="1" applyFill="1" applyBorder="1" applyAlignment="1">
      <alignment horizontal="center" vertical="center" wrapText="1"/>
    </xf>
    <xf numFmtId="0" fontId="104" fillId="10" borderId="98" xfId="24" applyFont="1" applyFill="1" applyBorder="1" applyAlignment="1">
      <alignment horizontal="center" vertical="center" wrapText="1"/>
    </xf>
    <xf numFmtId="0" fontId="118" fillId="10" borderId="118" xfId="24" applyFont="1" applyFill="1" applyBorder="1" applyAlignment="1">
      <alignment horizontal="center" vertical="center" wrapText="1"/>
    </xf>
    <xf numFmtId="0" fontId="118" fillId="10" borderId="114" xfId="24" applyFont="1" applyFill="1" applyBorder="1" applyAlignment="1">
      <alignment horizontal="center" vertical="center" wrapText="1"/>
    </xf>
    <xf numFmtId="0" fontId="118" fillId="10" borderId="112" xfId="24" applyFont="1" applyFill="1" applyBorder="1" applyAlignment="1">
      <alignment horizontal="center" vertical="center" wrapText="1"/>
    </xf>
    <xf numFmtId="0" fontId="118" fillId="10" borderId="113" xfId="24" applyFont="1" applyFill="1" applyBorder="1" applyAlignment="1">
      <alignment horizontal="center" vertical="center" wrapText="1"/>
    </xf>
    <xf numFmtId="0" fontId="118" fillId="10" borderId="104" xfId="24" applyFont="1" applyFill="1" applyBorder="1" applyAlignment="1">
      <alignment horizontal="center" vertical="center" wrapText="1"/>
    </xf>
    <xf numFmtId="0" fontId="118" fillId="10" borderId="106" xfId="24" applyFont="1" applyFill="1" applyBorder="1" applyAlignment="1">
      <alignment horizontal="center" vertical="center" wrapText="1"/>
    </xf>
    <xf numFmtId="0" fontId="118" fillId="10" borderId="103" xfId="24" applyFont="1" applyFill="1" applyBorder="1" applyAlignment="1">
      <alignment horizontal="center" vertical="center" wrapText="1"/>
    </xf>
    <xf numFmtId="0" fontId="118" fillId="10" borderId="109" xfId="24" applyFont="1" applyFill="1" applyBorder="1" applyAlignment="1">
      <alignment horizontal="center" vertical="center" wrapText="1"/>
    </xf>
    <xf numFmtId="0" fontId="132" fillId="14" borderId="0" xfId="0" applyFont="1" applyFill="1"/>
    <xf numFmtId="0" fontId="104" fillId="20" borderId="0" xfId="24" applyFont="1" applyFill="1" applyBorder="1" applyAlignment="1">
      <alignment horizontal="center" vertical="center" wrapText="1"/>
    </xf>
    <xf numFmtId="0" fontId="130" fillId="14" borderId="106" xfId="0" applyFont="1" applyFill="1" applyBorder="1" applyAlignment="1">
      <alignment horizontal="center" vertical="top" wrapText="1"/>
    </xf>
    <xf numFmtId="0" fontId="130" fillId="14" borderId="103" xfId="0" applyFont="1" applyFill="1" applyBorder="1" applyAlignment="1">
      <alignment horizontal="center" vertical="top" wrapText="1"/>
    </xf>
    <xf numFmtId="0" fontId="130" fillId="14" borderId="109" xfId="0" applyFont="1" applyFill="1" applyBorder="1" applyAlignment="1">
      <alignment horizontal="center" vertical="top" wrapText="1"/>
    </xf>
    <xf numFmtId="0" fontId="127" fillId="4" borderId="0" xfId="0" applyFont="1" applyFill="1" applyAlignment="1">
      <alignment horizontal="left" vertical="top" wrapText="1"/>
    </xf>
    <xf numFmtId="0" fontId="72" fillId="0" borderId="51" xfId="8" applyFont="1" applyFill="1" applyBorder="1" applyAlignment="1">
      <alignment horizontal="right" vertical="center" wrapText="1"/>
    </xf>
    <xf numFmtId="0" fontId="72" fillId="0" borderId="75" xfId="8" applyFont="1" applyFill="1" applyBorder="1" applyAlignment="1">
      <alignment horizontal="right" vertical="center" wrapText="1"/>
    </xf>
    <xf numFmtId="0" fontId="68" fillId="0" borderId="52" xfId="0" applyFont="1" applyFill="1" applyBorder="1" applyAlignment="1">
      <alignment horizontal="right" wrapText="1"/>
    </xf>
    <xf numFmtId="0" fontId="68" fillId="0" borderId="73" xfId="0" applyFont="1" applyFill="1" applyBorder="1" applyAlignment="1">
      <alignment horizontal="right" wrapText="1"/>
    </xf>
    <xf numFmtId="0" fontId="72" fillId="0" borderId="52" xfId="8" applyFont="1" applyFill="1" applyBorder="1" applyAlignment="1">
      <alignment horizontal="right" vertical="center" wrapText="1"/>
    </xf>
    <xf numFmtId="0" fontId="72" fillId="0" borderId="73" xfId="8" applyFont="1" applyFill="1" applyBorder="1" applyAlignment="1">
      <alignment horizontal="right" vertical="center" wrapText="1"/>
    </xf>
    <xf numFmtId="0" fontId="65" fillId="0" borderId="52" xfId="0" applyFont="1" applyFill="1" applyBorder="1" applyAlignment="1">
      <alignment horizontal="right" wrapText="1"/>
    </xf>
    <xf numFmtId="0" fontId="65" fillId="0" borderId="73" xfId="0" applyFont="1" applyFill="1" applyBorder="1" applyAlignment="1">
      <alignment horizontal="right" wrapText="1"/>
    </xf>
    <xf numFmtId="171" fontId="72" fillId="0" borderId="52" xfId="25" applyNumberFormat="1" applyFont="1" applyFill="1" applyBorder="1" applyAlignment="1">
      <alignment horizontal="right" vertical="center" wrapText="1"/>
    </xf>
    <xf numFmtId="171" fontId="72" fillId="0" borderId="73" xfId="25" applyNumberFormat="1" applyFont="1" applyFill="1" applyBorder="1" applyAlignment="1">
      <alignment horizontal="right" vertical="center" wrapText="1"/>
    </xf>
    <xf numFmtId="41" fontId="72" fillId="0" borderId="52" xfId="25" applyFont="1" applyFill="1" applyBorder="1" applyAlignment="1">
      <alignment horizontal="right" vertical="center" wrapText="1"/>
    </xf>
    <xf numFmtId="9" fontId="72" fillId="0" borderId="52" xfId="8" applyNumberFormat="1" applyFont="1" applyFill="1" applyBorder="1" applyAlignment="1">
      <alignment horizontal="right" vertical="center" wrapText="1"/>
    </xf>
    <xf numFmtId="9" fontId="72" fillId="0" borderId="73" xfId="8" applyNumberFormat="1" applyFont="1" applyFill="1" applyBorder="1" applyAlignment="1">
      <alignment horizontal="right" vertical="center" wrapText="1"/>
    </xf>
    <xf numFmtId="9" fontId="68" fillId="0" borderId="52" xfId="0" applyNumberFormat="1" applyFont="1" applyFill="1" applyBorder="1" applyAlignment="1">
      <alignment horizontal="right" wrapText="1"/>
    </xf>
    <xf numFmtId="9" fontId="68" fillId="0" borderId="73" xfId="0" applyNumberFormat="1" applyFont="1" applyFill="1" applyBorder="1" applyAlignment="1">
      <alignment horizontal="right" wrapText="1"/>
    </xf>
    <xf numFmtId="14" fontId="72" fillId="0" borderId="52" xfId="8" applyNumberFormat="1" applyFont="1" applyFill="1" applyBorder="1" applyAlignment="1">
      <alignment horizontal="right" vertical="center" wrapText="1"/>
    </xf>
    <xf numFmtId="14" fontId="72" fillId="0" borderId="73" xfId="8" applyNumberFormat="1" applyFont="1" applyFill="1" applyBorder="1" applyAlignment="1">
      <alignment horizontal="right" vertical="center" wrapText="1"/>
    </xf>
    <xf numFmtId="17" fontId="68" fillId="0" borderId="52" xfId="0" applyNumberFormat="1" applyFont="1" applyFill="1" applyBorder="1" applyAlignment="1">
      <alignment horizontal="right" wrapText="1"/>
    </xf>
    <xf numFmtId="17" fontId="68" fillId="0" borderId="73" xfId="0" applyNumberFormat="1" applyFont="1" applyFill="1" applyBorder="1" applyAlignment="1">
      <alignment horizontal="right" wrapText="1"/>
    </xf>
    <xf numFmtId="0" fontId="72" fillId="0" borderId="52" xfId="8" applyFont="1" applyFill="1" applyBorder="1" applyAlignment="1">
      <alignment horizontal="right" vertical="center" wrapText="1"/>
    </xf>
    <xf numFmtId="0" fontId="72" fillId="0" borderId="73" xfId="8" applyFont="1" applyFill="1" applyBorder="1" applyAlignment="1">
      <alignment horizontal="right" vertical="center" wrapText="1"/>
    </xf>
    <xf numFmtId="0" fontId="72" fillId="0" borderId="52" xfId="8" applyFont="1" applyFill="1" applyBorder="1" applyAlignment="1">
      <alignment horizontal="right" vertical="top" wrapText="1"/>
    </xf>
    <xf numFmtId="0" fontId="72" fillId="0" borderId="73" xfId="8" applyFont="1" applyFill="1" applyBorder="1" applyAlignment="1">
      <alignment horizontal="right" vertical="top" wrapText="1"/>
    </xf>
    <xf numFmtId="10" fontId="72" fillId="0" borderId="52" xfId="8" applyNumberFormat="1" applyFont="1" applyFill="1" applyBorder="1" applyAlignment="1">
      <alignment horizontal="right" vertical="center" wrapText="1"/>
    </xf>
    <xf numFmtId="10" fontId="72" fillId="0" borderId="73" xfId="8" applyNumberFormat="1" applyFont="1" applyFill="1" applyBorder="1" applyAlignment="1">
      <alignment horizontal="right" vertical="center" wrapText="1"/>
    </xf>
    <xf numFmtId="0" fontId="65" fillId="0" borderId="52" xfId="0" applyFont="1" applyFill="1" applyBorder="1" applyAlignment="1">
      <alignment horizontal="right" vertical="top" wrapText="1"/>
    </xf>
    <xf numFmtId="0" fontId="65" fillId="0" borderId="73" xfId="0" applyFont="1" applyFill="1" applyBorder="1" applyAlignment="1">
      <alignment horizontal="right" vertical="top" wrapText="1"/>
    </xf>
    <xf numFmtId="0" fontId="68" fillId="0" borderId="52" xfId="0" applyFont="1" applyFill="1" applyBorder="1" applyAlignment="1">
      <alignment horizontal="right" vertical="top" wrapText="1"/>
    </xf>
    <xf numFmtId="0" fontId="68" fillId="0" borderId="73" xfId="0" applyFont="1" applyFill="1" applyBorder="1" applyAlignment="1">
      <alignment horizontal="right" vertical="top" wrapText="1"/>
    </xf>
    <xf numFmtId="49" fontId="65" fillId="0" borderId="53" xfId="0" applyNumberFormat="1" applyFont="1" applyFill="1" applyBorder="1" applyAlignment="1">
      <alignment horizontal="right" vertical="top" wrapText="1" shrinkToFit="1"/>
    </xf>
    <xf numFmtId="49" fontId="65" fillId="0" borderId="54" xfId="0" applyNumberFormat="1" applyFont="1" applyFill="1" applyBorder="1" applyAlignment="1">
      <alignment horizontal="right" vertical="top" wrapText="1" shrinkToFit="1"/>
    </xf>
    <xf numFmtId="49" fontId="65" fillId="0" borderId="73" xfId="0" applyNumberFormat="1" applyFont="1" applyFill="1" applyBorder="1" applyAlignment="1">
      <alignment horizontal="right" vertical="top" wrapText="1" shrinkToFit="1"/>
    </xf>
    <xf numFmtId="0" fontId="93" fillId="0" borderId="52" xfId="4" applyFont="1" applyFill="1" applyBorder="1" applyAlignment="1">
      <alignment horizontal="right" vertical="top" wrapText="1"/>
    </xf>
    <xf numFmtId="0" fontId="12" fillId="0" borderId="52" xfId="4" applyFill="1" applyBorder="1" applyAlignment="1">
      <alignment horizontal="right" vertical="top" wrapText="1"/>
    </xf>
    <xf numFmtId="0" fontId="12" fillId="0" borderId="73" xfId="4" applyFill="1" applyBorder="1" applyAlignment="1">
      <alignment horizontal="right" vertical="top" wrapText="1"/>
    </xf>
    <xf numFmtId="0" fontId="72" fillId="0" borderId="74" xfId="8" applyFont="1" applyFill="1" applyBorder="1" applyAlignment="1">
      <alignment horizontal="right" vertical="center" wrapText="1"/>
    </xf>
    <xf numFmtId="0" fontId="72" fillId="0" borderId="71" xfId="8" applyFont="1" applyFill="1" applyBorder="1" applyAlignment="1">
      <alignment horizontal="right" vertical="center" wrapText="1"/>
    </xf>
    <xf numFmtId="0" fontId="72" fillId="0" borderId="67" xfId="8" applyFont="1" applyFill="1" applyBorder="1" applyAlignment="1">
      <alignment horizontal="right" vertical="center" wrapText="1"/>
    </xf>
    <xf numFmtId="0" fontId="68" fillId="0" borderId="68" xfId="0" applyFont="1" applyFill="1" applyBorder="1" applyAlignment="1">
      <alignment horizontal="right" wrapText="1"/>
    </xf>
    <xf numFmtId="0" fontId="72" fillId="0" borderId="68" xfId="8" applyFont="1" applyFill="1" applyBorder="1" applyAlignment="1">
      <alignment horizontal="right" vertical="center" wrapText="1"/>
    </xf>
    <xf numFmtId="0" fontId="65" fillId="0" borderId="68" xfId="0" applyFont="1" applyFill="1" applyBorder="1" applyAlignment="1">
      <alignment horizontal="right" wrapText="1"/>
    </xf>
    <xf numFmtId="171" fontId="72" fillId="0" borderId="68" xfId="25" applyNumberFormat="1" applyFont="1" applyFill="1" applyBorder="1" applyAlignment="1">
      <alignment horizontal="right" vertical="center" wrapText="1"/>
    </xf>
    <xf numFmtId="172" fontId="72" fillId="0" borderId="68" xfId="25" applyNumberFormat="1" applyFont="1" applyFill="1" applyBorder="1" applyAlignment="1">
      <alignment horizontal="right" vertical="center" wrapText="1"/>
    </xf>
    <xf numFmtId="173" fontId="72" fillId="0" borderId="52" xfId="25" applyNumberFormat="1" applyFont="1" applyFill="1" applyBorder="1" applyAlignment="1">
      <alignment horizontal="right" vertical="center" wrapText="1"/>
    </xf>
    <xf numFmtId="172" fontId="72" fillId="0" borderId="52" xfId="25" applyNumberFormat="1" applyFont="1" applyFill="1" applyBorder="1" applyAlignment="1">
      <alignment horizontal="right" vertical="center" wrapText="1"/>
    </xf>
    <xf numFmtId="174" fontId="72" fillId="0" borderId="52" xfId="25" applyNumberFormat="1" applyFont="1" applyFill="1" applyBorder="1" applyAlignment="1">
      <alignment horizontal="right" vertical="center" wrapText="1"/>
    </xf>
    <xf numFmtId="9" fontId="72" fillId="0" borderId="68" xfId="8" applyNumberFormat="1" applyFont="1" applyFill="1" applyBorder="1" applyAlignment="1">
      <alignment horizontal="right" vertical="center" wrapText="1"/>
    </xf>
    <xf numFmtId="175" fontId="72" fillId="0" borderId="52" xfId="8" applyNumberFormat="1" applyFont="1" applyFill="1" applyBorder="1" applyAlignment="1">
      <alignment horizontal="right" vertical="center" wrapText="1"/>
    </xf>
    <xf numFmtId="9" fontId="68" fillId="0" borderId="68" xfId="0" applyNumberFormat="1" applyFont="1" applyFill="1" applyBorder="1" applyAlignment="1">
      <alignment horizontal="right" wrapText="1"/>
    </xf>
    <xf numFmtId="14" fontId="72" fillId="0" borderId="68" xfId="8" applyNumberFormat="1" applyFont="1" applyFill="1" applyBorder="1" applyAlignment="1">
      <alignment horizontal="right" vertical="center" wrapText="1"/>
    </xf>
    <xf numFmtId="0" fontId="72" fillId="0" borderId="68" xfId="8" applyFont="1" applyFill="1" applyBorder="1" applyAlignment="1">
      <alignment horizontal="right" vertical="center" wrapText="1"/>
    </xf>
    <xf numFmtId="0" fontId="72" fillId="0" borderId="68" xfId="8" applyFont="1" applyFill="1" applyBorder="1" applyAlignment="1">
      <alignment horizontal="right" vertical="top" wrapText="1"/>
    </xf>
    <xf numFmtId="10" fontId="72" fillId="0" borderId="68" xfId="8" applyNumberFormat="1" applyFont="1" applyFill="1" applyBorder="1" applyAlignment="1">
      <alignment horizontal="right" vertical="center" wrapText="1"/>
    </xf>
    <xf numFmtId="0" fontId="65" fillId="0" borderId="68" xfId="0" applyFont="1" applyFill="1" applyBorder="1" applyAlignment="1">
      <alignment horizontal="right" vertical="top" wrapText="1"/>
    </xf>
    <xf numFmtId="0" fontId="68" fillId="0" borderId="68" xfId="0" applyFont="1" applyFill="1" applyBorder="1" applyAlignment="1">
      <alignment horizontal="right" vertical="top" wrapText="1"/>
    </xf>
    <xf numFmtId="49" fontId="65" fillId="0" borderId="68" xfId="0" applyNumberFormat="1" applyFont="1" applyFill="1" applyBorder="1" applyAlignment="1">
      <alignment horizontal="right" vertical="top" wrapText="1" shrinkToFit="1"/>
    </xf>
    <xf numFmtId="49" fontId="65" fillId="0" borderId="52" xfId="0" applyNumberFormat="1" applyFont="1" applyFill="1" applyBorder="1" applyAlignment="1">
      <alignment horizontal="right" vertical="top" wrapText="1" shrinkToFit="1"/>
    </xf>
    <xf numFmtId="0" fontId="72" fillId="0" borderId="0" xfId="8" applyFont="1" applyFill="1" applyAlignment="1">
      <alignment horizontal="right" vertical="center" wrapText="1"/>
    </xf>
    <xf numFmtId="0" fontId="12" fillId="0" borderId="68" xfId="4" applyFill="1" applyBorder="1" applyAlignment="1">
      <alignment horizontal="right" vertical="top" wrapText="1"/>
    </xf>
    <xf numFmtId="0" fontId="72" fillId="0" borderId="19" xfId="0" applyFont="1" applyFill="1" applyBorder="1" applyAlignment="1">
      <alignment horizontal="justify" vertical="center" wrapText="1"/>
    </xf>
    <xf numFmtId="0" fontId="72" fillId="0" borderId="21" xfId="0" applyFont="1" applyFill="1" applyBorder="1" applyAlignment="1">
      <alignment vertical="center" wrapText="1"/>
    </xf>
    <xf numFmtId="0" fontId="72" fillId="0" borderId="21" xfId="0" applyFont="1" applyFill="1" applyBorder="1" applyAlignment="1">
      <alignment horizontal="left" vertical="center" wrapText="1"/>
    </xf>
    <xf numFmtId="0" fontId="72" fillId="0" borderId="14" xfId="0" applyFont="1" applyFill="1" applyBorder="1" applyAlignment="1">
      <alignment vertical="center" wrapText="1"/>
    </xf>
    <xf numFmtId="0" fontId="0" fillId="0" borderId="0" xfId="0" applyFill="1"/>
    <xf numFmtId="0" fontId="72" fillId="0" borderId="21" xfId="0" applyFont="1" applyFill="1" applyBorder="1" applyAlignment="1">
      <alignment horizontal="justify" vertical="center" wrapText="1"/>
    </xf>
    <xf numFmtId="0" fontId="1" fillId="4" borderId="0" xfId="0" applyFont="1" applyFill="1" applyAlignment="1">
      <alignment horizontal="left" vertical="top" wrapText="1"/>
    </xf>
    <xf numFmtId="0" fontId="51" fillId="4" borderId="0" xfId="0" applyFont="1" applyFill="1" applyAlignment="1">
      <alignment horizontal="center"/>
    </xf>
    <xf numFmtId="0" fontId="51" fillId="3" borderId="0" xfId="0" applyFont="1" applyFill="1" applyAlignment="1">
      <alignment horizontal="center"/>
    </xf>
    <xf numFmtId="0" fontId="49" fillId="0" borderId="18" xfId="0" applyFont="1" applyBorder="1" applyAlignment="1">
      <alignment horizontal="center" vertical="center"/>
    </xf>
    <xf numFmtId="0" fontId="49" fillId="3" borderId="18" xfId="0" applyFont="1" applyFill="1" applyBorder="1" applyAlignment="1">
      <alignment horizontal="center" vertical="center"/>
    </xf>
    <xf numFmtId="0" fontId="49" fillId="3" borderId="0" xfId="0" applyFont="1" applyFill="1" applyAlignment="1">
      <alignment horizontal="center" vertical="center"/>
    </xf>
    <xf numFmtId="0" fontId="51" fillId="0" borderId="0" xfId="0" applyFont="1" applyAlignment="1">
      <alignment horizontal="center"/>
    </xf>
  </cellXfs>
  <cellStyles count="28">
    <cellStyle name="=C:\WINNT35\SYSTEM32\COMMAND.COM" xfId="13" xr:uid="{BC5519F0-7948-4BBE-BD11-C526CC5A4CED}"/>
    <cellStyle name="Comma [0]" xfId="1" builtinId="6"/>
    <cellStyle name="Comma [0] 2" xfId="16" xr:uid="{A41D479F-EA79-44F6-8E4E-833ACCD828F4}"/>
    <cellStyle name="Comma [0] 6" xfId="20" xr:uid="{CE59BF6D-5DB3-4AEF-82C2-7B6285E173F2}"/>
    <cellStyle name="Comma [0] 6 2 2" xfId="25" xr:uid="{B60C2D20-22A8-4192-A237-B4FC9941485A}"/>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eutral 2" xfId="24" xr:uid="{55C35D65-55CC-430C-B6EE-10EC10376CA1}"/>
    <cellStyle name="Normal" xfId="0" builtinId="0" customBuiltin="1"/>
    <cellStyle name="Normal 10" xfId="5" xr:uid="{00000000-0005-0000-0000-000006000000}"/>
    <cellStyle name="Normal 2" xfId="8" xr:uid="{00000000-0005-0000-0000-000007000000}"/>
    <cellStyle name="Normal 2 2" xfId="19" xr:uid="{BC74E1D5-548A-4516-8799-1DB8209DA5C1}"/>
    <cellStyle name="Normal 2 2 2" xfId="9" xr:uid="{00000000-0005-0000-0000-000008000000}"/>
    <cellStyle name="Normal 2 2 2 2" xfId="11" xr:uid="{00000000-0005-0000-0000-000009000000}"/>
    <cellStyle name="Normal 2 2 3" xfId="6" xr:uid="{00000000-0005-0000-0000-00000A000000}"/>
    <cellStyle name="Normal 3" xfId="23" xr:uid="{EB0DA79C-6F43-4567-8F8B-771F7B5A50E0}"/>
    <cellStyle name="Normal 4" xfId="17" xr:uid="{11215CA8-440A-48A6-ACBB-338F5EC542B6}"/>
    <cellStyle name="optionalExposure" xfId="14" xr:uid="{D00B985D-3264-4977-BEE3-CFD05DF308E8}"/>
    <cellStyle name="Percent" xfId="2" builtinId="5"/>
    <cellStyle name="Percent 2" xfId="18" xr:uid="{D2388E3E-212C-44DA-91C6-6F865953955B}"/>
    <cellStyle name="Percent 2 2" xfId="22" xr:uid="{722E7109-B428-41E5-9181-C453F30AED5B}"/>
    <cellStyle name="Percent 2 2 2 2" xfId="27" xr:uid="{A515377D-747B-4566-B599-1FF2EDD9C6E1}"/>
    <cellStyle name="Percent 4" xfId="21" xr:uid="{F90A8648-255C-4F0E-A536-54943194002B}"/>
    <cellStyle name="Percent 4 2 2" xfId="26" xr:uid="{BF53E787-662A-4D7B-B903-8D3DB087AED8}"/>
    <cellStyle name="Texti 3" xfId="7" xr:uid="{00000000-0005-0000-0000-00000C00000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5AB4"/>
      <color rgb="FF4583AF"/>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s>
</file>

<file path=xl/theme/theme1.xml><?xml version="1.0" encoding="utf-8"?>
<a:theme xmlns:a="http://schemas.openxmlformats.org/drawingml/2006/main" name="Office Theme">
  <a:themeElements>
    <a:clrScheme name="Arion - Bláir tónar">
      <a:dk1>
        <a:srgbClr val="000000"/>
      </a:dk1>
      <a:lt1>
        <a:srgbClr val="FFFFFF"/>
      </a:lt1>
      <a:dk2>
        <a:srgbClr val="262626"/>
      </a:dk2>
      <a:lt2>
        <a:srgbClr val="F2F2FF"/>
      </a:lt2>
      <a:accent1>
        <a:srgbClr val="23313D"/>
      </a:accent1>
      <a:accent2>
        <a:srgbClr val="223C52"/>
      </a:accent2>
      <a:accent3>
        <a:srgbClr val="005AB4"/>
      </a:accent3>
      <a:accent4>
        <a:srgbClr val="839EAE"/>
      </a:accent4>
      <a:accent5>
        <a:srgbClr val="7CAACC"/>
      </a:accent5>
      <a:accent6>
        <a:srgbClr val="D3E3EA"/>
      </a:accent6>
      <a:hlink>
        <a:srgbClr val="005AB4"/>
      </a:hlink>
      <a:folHlink>
        <a:srgbClr val="374751"/>
      </a:folHlink>
    </a:clrScheme>
    <a:fontScheme name="Custom 1">
      <a:majorFont>
        <a:latin typeface="Suisse intl"/>
        <a:ea typeface=""/>
        <a:cs typeface=""/>
      </a:majorFont>
      <a:minorFont>
        <a:latin typeface="Suisse intl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v2.arionbanki.is/library/skrar/Bankinn/Fjarfestatengsl/Adrar-langtimaskuldir/EMTN/Endanlegir-skilmalar---Final-terms/ARION%2026%201222GB%20Final%20Terms.pdf" TargetMode="External"/><Relationship Id="rId3" Type="http://schemas.openxmlformats.org/officeDocument/2006/relationships/hyperlink" Target="https://wwwv2.arionbanki.is/library/skrar/Bankinn/Fjarfestatengsl/Adrar-langtimaskuldir/EMTN/Endanlegir-skilmalar---Final-terms/Final%20Terms%20-%20Arion%20T2I%2033%20%20(1).pdf" TargetMode="External"/><Relationship Id="rId7" Type="http://schemas.openxmlformats.org/officeDocument/2006/relationships/hyperlink" Target="https://wwwv2.arionbanki.is/library/skrar/Bankinn/Fjarfestatengsl/Adrar-langtimaskuldir/EMTN/Endanlegir-skilmalar---Final-terms/Arion%20EUR300m%2014%20July%202025%20Final%20Terms%20-%20Copy%20(1).PDF" TargetMode="External"/><Relationship Id="rId12" Type="http://schemas.openxmlformats.org/officeDocument/2006/relationships/hyperlink" Target="https://www.arionbanki.is/library/skrar/Bankinn/Fjarfestatengsl/Adrar-langtimaskuldir/EMTN/Endanlegir-skilmalar---Final-terms/Arion%20Bank%20-%20Final%20Terms%20-%20Execution%20version%20-%20Copy%20(1).pdf" TargetMode="External"/><Relationship Id="rId2" Type="http://schemas.openxmlformats.org/officeDocument/2006/relationships/hyperlink" Target="https://wwwv2.arionbanki.is/bankinn/fjarfestatengsl/skuldabrefafjarfestar/endanlegir-skilmalar/" TargetMode="External"/><Relationship Id="rId1" Type="http://schemas.openxmlformats.org/officeDocument/2006/relationships/hyperlink" Target="https://wwwv2.arionbanki.is/bankinn/fjarfestatengsl/skuldabrefafjarfestar/endanlegir-skilmalar/" TargetMode="External"/><Relationship Id="rId6" Type="http://schemas.openxmlformats.org/officeDocument/2006/relationships/hyperlink" Target="https://wwwv2.arionbanki.is/library/skrar/Bankinn/Fjarfestatengsl/Adrar-langtimaskuldir/EMTN/Endanlegir-skilmalar---Final-terms/ARION%20PP%20Final%20Terms%20NOK%20250m%20Notes%20due%202027.pdf" TargetMode="External"/><Relationship Id="rId11" Type="http://schemas.openxmlformats.org/officeDocument/2006/relationships/hyperlink" Target="https://www.arionbanki.is/library/skrar/Bankinn/Fjarfestatengsl/Adrar-langtimaskuldir/EMTN/Endanlegir-skilmalar---Final-terms/Arion%20Final%20Terms%20-%20XS2915465442%20-%20Series%2041.pdf" TargetMode="External"/><Relationship Id="rId5" Type="http://schemas.openxmlformats.org/officeDocument/2006/relationships/hyperlink" Target="https://www.arionbanki.is/library/skrar/Bankinn/Fjarfestatengsl/Adrar-langtimaskuldir/EMTN/Endanlegir-skilmalar---Final-terms/Arion%20Bank%20EMTN%20-%20Final%20Terms%20-%20SEK%20225m%20FRN%20T2%20Notes%20due%202034.pdf" TargetMode="External"/><Relationship Id="rId10" Type="http://schemas.openxmlformats.org/officeDocument/2006/relationships/hyperlink" Target="https://www.arionbanki.is/library/skrar/Bankinn/Fjarfestatengsl/Adrar-langtimaskuldir/EMTN/Endanlegir-skilmalar---Final-terms/Arion%20Final%20Terms%20-%20XS2915465012%20-%20Series%2040.pdf" TargetMode="External"/><Relationship Id="rId4" Type="http://schemas.openxmlformats.org/officeDocument/2006/relationships/hyperlink" Target="https://wwwv2.arionbanki.is/library/skrar/Bankinn/Fjarfestatengsl/Adrar-langtimaskuldir/EMTN/Endanlegir-skilmalar---Final-terms/Final%20Terms%20-%20Arion%20T2%2033%20(1).pdf" TargetMode="External"/><Relationship Id="rId9" Type="http://schemas.openxmlformats.org/officeDocument/2006/relationships/hyperlink" Target="https://wwwv2.arionbanki.is/library/skrar/Bankinn/Fjarfestatengsl/Adrar-langtimaskuldir/EMTN/Endanlegir-skilmalar---Final-terms/Final%20Terms%20XS2521227459.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tabColor rgb="FF005AB4"/>
  </sheetPr>
  <dimension ref="A1:L54"/>
  <sheetViews>
    <sheetView showGridLines="0" workbookViewId="0">
      <selection sqref="A1:A2"/>
    </sheetView>
  </sheetViews>
  <sheetFormatPr defaultColWidth="9.1796875" defaultRowHeight="14"/>
  <cols>
    <col min="1" max="1" width="44.81640625" style="57" customWidth="1"/>
    <col min="2" max="6" width="9" style="57" customWidth="1"/>
    <col min="7" max="7" width="40.1796875" style="57" customWidth="1"/>
    <col min="8" max="16384" width="9.1796875" style="57"/>
  </cols>
  <sheetData>
    <row r="1" spans="1:12" ht="15.75" customHeight="1">
      <c r="A1" s="1202" t="s">
        <v>774</v>
      </c>
      <c r="B1" s="179"/>
      <c r="C1" s="179"/>
      <c r="D1" s="179"/>
      <c r="E1" s="179"/>
      <c r="F1" s="179"/>
      <c r="G1" s="44"/>
    </row>
    <row r="2" spans="1:12" ht="14.5">
      <c r="A2" s="1202"/>
      <c r="B2" s="180"/>
      <c r="C2" s="180"/>
      <c r="D2" s="180"/>
      <c r="E2" s="180"/>
      <c r="F2" s="180"/>
      <c r="G2" s="44"/>
    </row>
    <row r="3" spans="1:12" ht="14.5">
      <c r="A3" s="58"/>
      <c r="B3" s="59"/>
      <c r="C3" s="59"/>
      <c r="D3" s="59"/>
      <c r="E3" s="59"/>
      <c r="F3" s="59"/>
      <c r="G3" s="44"/>
    </row>
    <row r="4" spans="1:12" ht="15" customHeight="1">
      <c r="A4" s="1201" t="s">
        <v>775</v>
      </c>
      <c r="B4" s="1201"/>
      <c r="C4" s="1201"/>
      <c r="D4" s="1201"/>
      <c r="E4" s="1201"/>
      <c r="F4" s="1201"/>
      <c r="G4"/>
      <c r="H4"/>
      <c r="I4"/>
      <c r="J4"/>
      <c r="K4"/>
      <c r="L4"/>
    </row>
    <row r="5" spans="1:12" ht="14.5">
      <c r="A5" s="1201"/>
      <c r="B5" s="1201"/>
      <c r="C5" s="1201"/>
      <c r="D5" s="1201"/>
      <c r="E5" s="1201"/>
      <c r="F5" s="1201"/>
      <c r="G5"/>
      <c r="H5"/>
      <c r="I5"/>
      <c r="J5"/>
      <c r="K5"/>
      <c r="L5"/>
    </row>
    <row r="6" spans="1:12" ht="14.5">
      <c r="A6" s="1201"/>
      <c r="B6" s="1201"/>
      <c r="C6" s="1201"/>
      <c r="D6" s="1201"/>
      <c r="E6" s="1201"/>
      <c r="F6" s="1201"/>
      <c r="G6"/>
      <c r="H6"/>
      <c r="I6"/>
      <c r="J6"/>
      <c r="K6"/>
      <c r="L6"/>
    </row>
    <row r="7" spans="1:12" ht="14.5">
      <c r="A7" s="1201"/>
      <c r="B7" s="1201"/>
      <c r="C7" s="1201"/>
      <c r="D7" s="1201"/>
      <c r="E7" s="1201"/>
      <c r="F7" s="1201"/>
      <c r="G7"/>
      <c r="H7"/>
      <c r="I7"/>
      <c r="J7"/>
      <c r="K7"/>
      <c r="L7"/>
    </row>
    <row r="8" spans="1:12" ht="14.5">
      <c r="A8" s="1201" t="s">
        <v>776</v>
      </c>
      <c r="B8" s="1201"/>
      <c r="C8" s="1201"/>
      <c r="D8" s="1201"/>
      <c r="E8" s="1201"/>
      <c r="F8" s="1201"/>
      <c r="G8"/>
      <c r="H8"/>
      <c r="I8"/>
      <c r="J8"/>
      <c r="K8"/>
      <c r="L8"/>
    </row>
    <row r="9" spans="1:12" ht="14.5">
      <c r="A9" s="1201"/>
      <c r="B9" s="1201"/>
      <c r="C9" s="1201"/>
      <c r="D9" s="1201"/>
      <c r="E9" s="1201"/>
      <c r="F9" s="1201"/>
      <c r="G9"/>
      <c r="H9"/>
      <c r="I9"/>
      <c r="J9"/>
      <c r="K9"/>
      <c r="L9"/>
    </row>
    <row r="10" spans="1:12" ht="14.5">
      <c r="A10" s="1201"/>
      <c r="B10" s="1201"/>
      <c r="C10" s="1201"/>
      <c r="D10" s="1201"/>
      <c r="E10" s="1201"/>
      <c r="F10" s="1201"/>
      <c r="G10"/>
      <c r="H10"/>
      <c r="I10"/>
      <c r="J10"/>
      <c r="K10"/>
      <c r="L10"/>
    </row>
    <row r="11" spans="1:12" s="60" customFormat="1" ht="14.5">
      <c r="A11" s="1201" t="s">
        <v>777</v>
      </c>
      <c r="B11" s="1201"/>
      <c r="C11" s="1201"/>
      <c r="D11" s="1201"/>
      <c r="E11" s="1201"/>
      <c r="F11" s="1201"/>
      <c r="G11"/>
      <c r="H11"/>
      <c r="I11"/>
      <c r="J11"/>
      <c r="K11"/>
      <c r="L11"/>
    </row>
    <row r="12" spans="1:12" ht="14.5">
      <c r="A12" s="1201"/>
      <c r="B12" s="1201"/>
      <c r="C12" s="1201"/>
      <c r="D12" s="1201"/>
      <c r="E12" s="1201"/>
      <c r="F12" s="1201"/>
      <c r="G12"/>
      <c r="H12"/>
      <c r="I12"/>
      <c r="J12"/>
      <c r="K12"/>
      <c r="L12"/>
    </row>
    <row r="13" spans="1:12" ht="14.5">
      <c r="A13" s="1201"/>
      <c r="B13" s="1201"/>
      <c r="C13" s="1201"/>
      <c r="D13" s="1201"/>
      <c r="E13" s="1201"/>
      <c r="F13" s="1201"/>
      <c r="G13"/>
      <c r="H13"/>
      <c r="I13"/>
      <c r="J13"/>
      <c r="K13"/>
      <c r="L13"/>
    </row>
    <row r="14" spans="1:12" ht="14.5">
      <c r="A14" s="1201"/>
      <c r="B14" s="1201"/>
      <c r="C14" s="1201"/>
      <c r="D14" s="1201"/>
      <c r="E14" s="1201"/>
      <c r="F14" s="1201"/>
      <c r="G14"/>
      <c r="H14"/>
      <c r="I14"/>
      <c r="J14"/>
      <c r="K14"/>
      <c r="L14"/>
    </row>
    <row r="15" spans="1:12" ht="14.5">
      <c r="A15" s="1201"/>
      <c r="B15" s="1201"/>
      <c r="C15" s="1201"/>
      <c r="D15" s="1201"/>
      <c r="E15" s="1201"/>
      <c r="F15" s="1201"/>
      <c r="G15"/>
      <c r="H15"/>
      <c r="I15"/>
      <c r="J15"/>
      <c r="K15"/>
      <c r="L15"/>
    </row>
    <row r="16" spans="1:12" ht="14.5">
      <c r="A16" s="1201"/>
      <c r="B16" s="1201"/>
      <c r="C16" s="1201"/>
      <c r="D16" s="1201"/>
      <c r="E16" s="1201"/>
      <c r="F16" s="1201"/>
      <c r="G16"/>
      <c r="H16"/>
      <c r="I16"/>
      <c r="J16"/>
      <c r="K16"/>
      <c r="L16"/>
    </row>
    <row r="17" spans="1:12" ht="14.5">
      <c r="A17" s="1201" t="s">
        <v>778</v>
      </c>
      <c r="B17" s="1201"/>
      <c r="C17" s="1201"/>
      <c r="D17" s="1201"/>
      <c r="E17" s="1201"/>
      <c r="F17" s="1201"/>
      <c r="G17"/>
      <c r="H17"/>
      <c r="I17"/>
      <c r="J17"/>
      <c r="K17"/>
      <c r="L17"/>
    </row>
    <row r="18" spans="1:12" ht="14.5">
      <c r="A18" s="1201"/>
      <c r="B18" s="1201"/>
      <c r="C18" s="1201"/>
      <c r="D18" s="1201"/>
      <c r="E18" s="1201"/>
      <c r="F18" s="1201"/>
      <c r="G18"/>
      <c r="H18"/>
      <c r="I18"/>
      <c r="J18"/>
      <c r="K18"/>
      <c r="L18"/>
    </row>
    <row r="19" spans="1:12" ht="14.5">
      <c r="A19" s="48" t="s">
        <v>779</v>
      </c>
      <c r="B19" s="44"/>
      <c r="C19" s="44"/>
      <c r="D19" s="44"/>
      <c r="E19" s="44"/>
      <c r="F19" s="44"/>
      <c r="G19"/>
      <c r="H19"/>
      <c r="I19"/>
      <c r="J19"/>
      <c r="K19"/>
      <c r="L19"/>
    </row>
    <row r="20" spans="1:12" ht="14.5">
      <c r="A20" s="1201"/>
      <c r="B20" s="1201"/>
      <c r="C20" s="1201"/>
      <c r="D20" s="1201"/>
      <c r="E20" s="1201"/>
      <c r="F20" s="1201"/>
      <c r="G20"/>
      <c r="H20" s="3"/>
      <c r="I20"/>
      <c r="J20"/>
      <c r="K20"/>
      <c r="L20"/>
    </row>
    <row r="21" spans="1:12" ht="14.5">
      <c r="A21" s="1201"/>
      <c r="B21" s="1201"/>
      <c r="C21" s="1201"/>
      <c r="D21" s="1201"/>
      <c r="E21" s="1201"/>
      <c r="F21" s="1201"/>
      <c r="G21"/>
      <c r="H21"/>
      <c r="I21"/>
      <c r="J21"/>
      <c r="K21"/>
      <c r="L21"/>
    </row>
    <row r="22" spans="1:12" ht="14.5">
      <c r="A22" s="1201"/>
      <c r="B22" s="1201"/>
      <c r="C22" s="1201"/>
      <c r="D22" s="1201"/>
      <c r="E22" s="1201"/>
      <c r="F22" s="1201"/>
      <c r="G22"/>
      <c r="H22"/>
      <c r="I22"/>
      <c r="J22"/>
      <c r="K22"/>
      <c r="L22"/>
    </row>
    <row r="23" spans="1:12" ht="14.5">
      <c r="A23" s="44"/>
      <c r="B23" s="44"/>
      <c r="C23" s="44"/>
      <c r="D23" s="44"/>
      <c r="E23" s="44"/>
      <c r="F23" s="44"/>
      <c r="G23"/>
      <c r="H23"/>
      <c r="I23"/>
      <c r="J23"/>
      <c r="K23"/>
      <c r="L23"/>
    </row>
    <row r="24" spans="1:12" ht="14.5">
      <c r="A24" s="44"/>
      <c r="B24" s="44"/>
      <c r="C24" s="44"/>
      <c r="D24" s="44"/>
      <c r="E24" s="44"/>
      <c r="F24" s="44"/>
      <c r="G24"/>
      <c r="H24"/>
      <c r="I24"/>
      <c r="J24"/>
      <c r="K24"/>
      <c r="L24"/>
    </row>
    <row r="25" spans="1:12" ht="14.5">
      <c r="A25" s="44"/>
      <c r="B25" s="44"/>
      <c r="C25" s="44"/>
      <c r="D25" s="44"/>
      <c r="E25" s="44"/>
      <c r="F25" s="44"/>
      <c r="G25"/>
      <c r="H25"/>
      <c r="I25"/>
      <c r="J25"/>
      <c r="K25"/>
      <c r="L25"/>
    </row>
    <row r="26" spans="1:12" ht="14.5">
      <c r="A26" s="44"/>
      <c r="B26" s="44"/>
      <c r="C26" s="44"/>
      <c r="D26" s="44"/>
      <c r="E26" s="44"/>
      <c r="F26" s="44"/>
      <c r="G26"/>
      <c r="H26"/>
      <c r="I26"/>
      <c r="J26"/>
      <c r="K26"/>
      <c r="L26"/>
    </row>
    <row r="27" spans="1:12" ht="14.5">
      <c r="A27" s="44"/>
      <c r="B27" s="44"/>
      <c r="C27" s="44"/>
      <c r="D27" s="44"/>
      <c r="E27" s="44"/>
      <c r="F27" s="44"/>
      <c r="G27"/>
      <c r="H27"/>
      <c r="I27"/>
      <c r="J27"/>
      <c r="K27"/>
      <c r="L27"/>
    </row>
    <row r="28" spans="1:12" ht="14.5">
      <c r="A28" s="44"/>
      <c r="B28" s="44"/>
      <c r="C28" s="44"/>
      <c r="D28" s="44"/>
      <c r="E28" s="44"/>
      <c r="F28" s="44"/>
      <c r="G28"/>
      <c r="H28"/>
      <c r="I28"/>
      <c r="J28"/>
      <c r="K28"/>
      <c r="L28"/>
    </row>
    <row r="29" spans="1:12" ht="14.5">
      <c r="A29" s="44"/>
      <c r="B29" s="44"/>
      <c r="C29" s="44"/>
      <c r="D29" s="44"/>
      <c r="E29" s="44"/>
      <c r="F29" s="44"/>
      <c r="G29"/>
      <c r="H29"/>
      <c r="I29"/>
      <c r="J29"/>
      <c r="K29"/>
      <c r="L29"/>
    </row>
    <row r="30" spans="1:12" ht="14.5">
      <c r="A30" s="44"/>
      <c r="B30" s="44"/>
      <c r="C30" s="44"/>
      <c r="D30" s="44"/>
      <c r="E30" s="44"/>
      <c r="F30" s="44"/>
      <c r="G30"/>
      <c r="H30"/>
      <c r="I30"/>
      <c r="J30"/>
      <c r="K30"/>
      <c r="L30"/>
    </row>
    <row r="31" spans="1:12" ht="14.5">
      <c r="A31" s="44"/>
      <c r="B31" s="44"/>
      <c r="C31" s="44"/>
      <c r="D31" s="44"/>
      <c r="E31" s="44"/>
      <c r="F31" s="44"/>
    </row>
    <row r="32" spans="1:12" ht="14.5">
      <c r="A32" s="44"/>
      <c r="B32" s="44"/>
      <c r="C32" s="44"/>
      <c r="D32" s="44"/>
      <c r="E32" s="44"/>
      <c r="F32" s="44"/>
    </row>
    <row r="33" spans="1:6" ht="14.5">
      <c r="A33" s="44"/>
      <c r="B33" s="44"/>
      <c r="C33" s="44"/>
      <c r="D33" s="44"/>
      <c r="E33" s="44"/>
      <c r="F33" s="44"/>
    </row>
    <row r="34" spans="1:6" ht="14.5">
      <c r="A34" s="44"/>
      <c r="B34" s="44"/>
      <c r="C34" s="44"/>
      <c r="D34" s="44"/>
      <c r="E34" s="44"/>
      <c r="F34" s="44"/>
    </row>
    <row r="35" spans="1:6" ht="14.5">
      <c r="A35" s="44"/>
      <c r="B35" s="44"/>
      <c r="C35" s="44"/>
      <c r="D35" s="44"/>
      <c r="E35" s="44"/>
      <c r="F35" s="44"/>
    </row>
    <row r="36" spans="1:6" ht="14.5">
      <c r="A36" s="44"/>
      <c r="B36" s="44"/>
      <c r="C36" s="44"/>
      <c r="D36" s="44"/>
      <c r="E36" s="44"/>
      <c r="F36" s="44"/>
    </row>
    <row r="37" spans="1:6" ht="14.5">
      <c r="A37" s="44"/>
      <c r="B37" s="44"/>
      <c r="C37" s="44"/>
      <c r="D37" s="44"/>
      <c r="E37" s="44"/>
      <c r="F37" s="44"/>
    </row>
    <row r="38" spans="1:6" ht="14.5">
      <c r="A38" s="44"/>
      <c r="B38" s="44"/>
      <c r="C38" s="44"/>
      <c r="D38" s="44"/>
      <c r="E38" s="44"/>
      <c r="F38" s="44"/>
    </row>
    <row r="39" spans="1:6" ht="14.5">
      <c r="A39" s="44"/>
      <c r="B39" s="44"/>
      <c r="C39" s="44"/>
      <c r="D39" s="44"/>
      <c r="E39" s="44"/>
      <c r="F39" s="44"/>
    </row>
    <row r="40" spans="1:6" ht="14.5">
      <c r="A40" s="44"/>
      <c r="B40" s="44"/>
      <c r="C40" s="44"/>
      <c r="D40" s="44"/>
      <c r="E40" s="44"/>
      <c r="F40" s="44"/>
    </row>
    <row r="41" spans="1:6" ht="14.5">
      <c r="A41" s="44"/>
      <c r="B41" s="44"/>
      <c r="C41" s="44"/>
      <c r="D41" s="44"/>
      <c r="E41" s="44"/>
      <c r="F41" s="44"/>
    </row>
    <row r="42" spans="1:6" ht="14.5">
      <c r="A42" s="44"/>
      <c r="B42" s="44"/>
      <c r="C42" s="44"/>
      <c r="D42" s="44"/>
      <c r="E42" s="44"/>
      <c r="F42" s="44"/>
    </row>
    <row r="43" spans="1:6" ht="14.5">
      <c r="A43" s="44"/>
      <c r="B43" s="44"/>
      <c r="C43" s="44"/>
      <c r="D43" s="44"/>
      <c r="E43" s="44"/>
      <c r="F43" s="44"/>
    </row>
    <row r="44" spans="1:6" ht="14.5">
      <c r="A44" s="44"/>
      <c r="B44" s="44"/>
      <c r="C44" s="44"/>
      <c r="D44" s="44"/>
      <c r="E44" s="44"/>
      <c r="F44" s="44"/>
    </row>
    <row r="45" spans="1:6" ht="14.5">
      <c r="A45" s="44"/>
      <c r="B45" s="44"/>
      <c r="C45" s="44"/>
      <c r="D45" s="44"/>
      <c r="E45" s="44"/>
      <c r="F45" s="44"/>
    </row>
    <row r="46" spans="1:6" ht="14.5">
      <c r="A46" s="44"/>
      <c r="B46" s="44"/>
      <c r="C46" s="44"/>
      <c r="D46" s="44"/>
      <c r="E46" s="44"/>
      <c r="F46" s="44"/>
    </row>
    <row r="47" spans="1:6" ht="14.5">
      <c r="A47" s="44"/>
      <c r="B47" s="44"/>
      <c r="C47" s="44"/>
      <c r="D47" s="44"/>
      <c r="E47" s="44"/>
      <c r="F47" s="44"/>
    </row>
    <row r="48" spans="1:6" ht="14.5">
      <c r="A48" s="44"/>
      <c r="B48" s="44"/>
      <c r="C48" s="44"/>
      <c r="D48" s="44"/>
      <c r="E48" s="44"/>
      <c r="F48" s="44"/>
    </row>
    <row r="49" spans="1:6" ht="14.5">
      <c r="A49" s="44"/>
      <c r="B49" s="44"/>
      <c r="C49" s="44"/>
      <c r="D49" s="44"/>
      <c r="E49" s="44"/>
      <c r="F49" s="44"/>
    </row>
    <row r="50" spans="1:6" ht="14.5">
      <c r="A50" s="44"/>
      <c r="B50" s="44"/>
      <c r="C50" s="44"/>
      <c r="D50" s="44"/>
      <c r="E50" s="44"/>
      <c r="F50" s="44"/>
    </row>
    <row r="51" spans="1:6" ht="14.5">
      <c r="A51" s="44"/>
      <c r="B51" s="44"/>
      <c r="C51" s="44"/>
      <c r="D51" s="44"/>
      <c r="E51" s="44"/>
      <c r="F51" s="44"/>
    </row>
    <row r="52" spans="1:6" ht="14.5">
      <c r="A52" s="44"/>
      <c r="B52" s="44"/>
      <c r="C52" s="44"/>
      <c r="D52" s="44"/>
      <c r="E52" s="44"/>
      <c r="F52" s="44"/>
    </row>
    <row r="53" spans="1:6" ht="14.5">
      <c r="A53" s="44"/>
      <c r="B53" s="44"/>
      <c r="C53" s="44"/>
      <c r="D53" s="44"/>
      <c r="E53" s="44"/>
      <c r="F53" s="44"/>
    </row>
    <row r="54" spans="1:6" ht="14.5">
      <c r="A54" s="44"/>
      <c r="B54" s="44"/>
      <c r="C54" s="44"/>
      <c r="D54" s="44"/>
      <c r="E54" s="44"/>
      <c r="F54" s="44"/>
    </row>
  </sheetData>
  <mergeCells count="6">
    <mergeCell ref="A20:F22"/>
    <mergeCell ref="A1:A2"/>
    <mergeCell ref="A4:F7"/>
    <mergeCell ref="A8:F10"/>
    <mergeCell ref="A11:F16"/>
    <mergeCell ref="A17: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AB4"/>
  </sheetPr>
  <dimension ref="A1:H49"/>
  <sheetViews>
    <sheetView showGridLines="0" workbookViewId="0"/>
  </sheetViews>
  <sheetFormatPr defaultColWidth="8.81640625" defaultRowHeight="11.5"/>
  <cols>
    <col min="1" max="1" width="7.81640625" style="850" customWidth="1"/>
    <col min="2" max="2" width="61" style="844" customWidth="1"/>
    <col min="3" max="4" width="14.1796875" style="844" customWidth="1"/>
    <col min="5" max="5" width="2.26953125" style="844" customWidth="1"/>
    <col min="6" max="6" width="14.1796875" style="844" customWidth="1"/>
    <col min="7" max="7" width="3.81640625" style="844" customWidth="1"/>
    <col min="8" max="16384" width="8.81640625" style="844"/>
  </cols>
  <sheetData>
    <row r="1" spans="1:8" ht="13">
      <c r="A1" s="866" t="s">
        <v>81</v>
      </c>
      <c r="B1" s="843"/>
      <c r="C1" s="843"/>
      <c r="D1" s="843"/>
      <c r="E1" s="843"/>
      <c r="F1" s="843"/>
    </row>
    <row r="2" spans="1:8" ht="15.75" customHeight="1">
      <c r="A2" s="845"/>
      <c r="B2" s="843"/>
      <c r="C2" s="843"/>
      <c r="D2" s="843"/>
      <c r="E2" s="843"/>
      <c r="F2" s="843"/>
    </row>
    <row r="3" spans="1:8" ht="15.75" customHeight="1">
      <c r="A3" s="845"/>
      <c r="B3" s="843"/>
      <c r="C3" s="846" t="s">
        <v>44</v>
      </c>
      <c r="D3" s="846" t="s">
        <v>45</v>
      </c>
      <c r="E3" s="846"/>
      <c r="F3" s="846" t="s">
        <v>46</v>
      </c>
    </row>
    <row r="4" spans="1:8" ht="22.5" customHeight="1">
      <c r="A4" s="723"/>
      <c r="B4" s="291"/>
      <c r="C4" s="1204" t="s">
        <v>42</v>
      </c>
      <c r="D4" s="1204"/>
      <c r="E4" s="295"/>
      <c r="F4" s="1204" t="s">
        <v>43</v>
      </c>
      <c r="H4" s="847" t="s">
        <v>282</v>
      </c>
    </row>
    <row r="5" spans="1:8" ht="22.5" customHeight="1">
      <c r="A5" s="723"/>
      <c r="B5" s="291"/>
      <c r="C5" s="1205"/>
      <c r="D5" s="1205"/>
      <c r="E5" s="295"/>
      <c r="F5" s="1205" t="s">
        <v>46</v>
      </c>
    </row>
    <row r="6" spans="1:8" ht="22.5" customHeight="1">
      <c r="A6" s="723" t="s">
        <v>83</v>
      </c>
      <c r="B6" s="291"/>
      <c r="C6" s="867" t="s">
        <v>1932</v>
      </c>
      <c r="D6" s="867" t="s">
        <v>1933</v>
      </c>
      <c r="E6" s="388"/>
      <c r="F6" s="867" t="s">
        <v>1932</v>
      </c>
    </row>
    <row r="7" spans="1:8" ht="15.75" customHeight="1">
      <c r="A7" s="446">
        <v>1</v>
      </c>
      <c r="B7" s="868" t="s">
        <v>47</v>
      </c>
      <c r="C7" s="869">
        <v>823222.09934819769</v>
      </c>
      <c r="D7" s="869">
        <v>816202.31328381412</v>
      </c>
      <c r="E7" s="869"/>
      <c r="F7" s="869">
        <v>65857.767947855813</v>
      </c>
    </row>
    <row r="8" spans="1:8" ht="15.75" customHeight="1">
      <c r="A8" s="446">
        <v>2</v>
      </c>
      <c r="B8" s="870" t="s">
        <v>834</v>
      </c>
      <c r="C8" s="871">
        <v>823222.09934819769</v>
      </c>
      <c r="D8" s="871">
        <v>816202.31328381412</v>
      </c>
      <c r="E8" s="871"/>
      <c r="F8" s="871">
        <v>65857.767947855813</v>
      </c>
    </row>
    <row r="9" spans="1:8" ht="15.75" customHeight="1">
      <c r="A9" s="446">
        <v>3</v>
      </c>
      <c r="B9" s="870" t="s">
        <v>49</v>
      </c>
      <c r="C9" s="871"/>
      <c r="D9" s="871"/>
      <c r="E9" s="871"/>
      <c r="F9" s="871"/>
    </row>
    <row r="10" spans="1:8" ht="15.75" customHeight="1">
      <c r="A10" s="446">
        <v>4</v>
      </c>
      <c r="B10" s="870" t="s">
        <v>50</v>
      </c>
      <c r="C10" s="871"/>
      <c r="D10" s="871"/>
      <c r="E10" s="871"/>
      <c r="F10" s="871"/>
    </row>
    <row r="11" spans="1:8" ht="15.75" customHeight="1">
      <c r="A11" s="446" t="s">
        <v>51</v>
      </c>
      <c r="B11" s="870" t="s">
        <v>52</v>
      </c>
      <c r="C11" s="871"/>
      <c r="D11" s="871"/>
      <c r="E11" s="871"/>
      <c r="F11" s="871"/>
    </row>
    <row r="12" spans="1:8" ht="15.75" customHeight="1">
      <c r="A12" s="446">
        <v>5</v>
      </c>
      <c r="B12" s="870" t="s">
        <v>53</v>
      </c>
      <c r="C12" s="871"/>
      <c r="D12" s="871"/>
      <c r="E12" s="871"/>
      <c r="F12" s="871"/>
    </row>
    <row r="13" spans="1:8" ht="15.75" customHeight="1">
      <c r="A13" s="446">
        <v>6</v>
      </c>
      <c r="B13" s="868" t="s">
        <v>54</v>
      </c>
      <c r="C13" s="869">
        <v>8132.2571378510229</v>
      </c>
      <c r="D13" s="869">
        <v>9534.7931836135394</v>
      </c>
      <c r="E13" s="869"/>
      <c r="F13" s="869">
        <v>650.58057102808186</v>
      </c>
    </row>
    <row r="14" spans="1:8" ht="15.75" customHeight="1">
      <c r="A14" s="446">
        <v>7</v>
      </c>
      <c r="B14" s="870" t="s">
        <v>48</v>
      </c>
      <c r="C14" s="871">
        <v>5875.2726211406316</v>
      </c>
      <c r="D14" s="871">
        <v>7064.9529210021938</v>
      </c>
      <c r="E14" s="871"/>
      <c r="F14" s="871">
        <v>470.02180969125055</v>
      </c>
    </row>
    <row r="15" spans="1:8" ht="15.75" customHeight="1">
      <c r="A15" s="446">
        <v>8</v>
      </c>
      <c r="B15" s="870" t="s">
        <v>55</v>
      </c>
      <c r="C15" s="871"/>
      <c r="D15" s="871"/>
      <c r="E15" s="871"/>
      <c r="F15" s="871"/>
    </row>
    <row r="16" spans="1:8" ht="15.75" customHeight="1">
      <c r="A16" s="446" t="s">
        <v>56</v>
      </c>
      <c r="B16" s="870" t="s">
        <v>57</v>
      </c>
      <c r="C16" s="871"/>
      <c r="D16" s="871"/>
      <c r="E16" s="871"/>
      <c r="F16" s="871"/>
    </row>
    <row r="17" spans="1:6" ht="15.75" customHeight="1">
      <c r="A17" s="446" t="s">
        <v>58</v>
      </c>
      <c r="B17" s="870" t="s">
        <v>59</v>
      </c>
      <c r="C17" s="871">
        <v>2256.9845167103913</v>
      </c>
      <c r="D17" s="871">
        <v>2469.8402626113461</v>
      </c>
      <c r="E17" s="871"/>
      <c r="F17" s="871">
        <v>180.55876133683131</v>
      </c>
    </row>
    <row r="18" spans="1:6" ht="15.75" customHeight="1">
      <c r="A18" s="446">
        <v>9</v>
      </c>
      <c r="B18" s="870" t="s">
        <v>60</v>
      </c>
      <c r="C18" s="871"/>
      <c r="D18" s="871"/>
      <c r="E18" s="871"/>
      <c r="F18" s="871"/>
    </row>
    <row r="19" spans="1:6" ht="15.75" customHeight="1">
      <c r="A19" s="446">
        <v>10</v>
      </c>
      <c r="B19" s="868" t="s">
        <v>61</v>
      </c>
      <c r="C19" s="372"/>
      <c r="D19" s="372"/>
      <c r="E19" s="372"/>
      <c r="F19" s="372"/>
    </row>
    <row r="20" spans="1:6" ht="15.75" customHeight="1">
      <c r="A20" s="446">
        <v>11</v>
      </c>
      <c r="B20" s="868" t="s">
        <v>61</v>
      </c>
      <c r="C20" s="372"/>
      <c r="D20" s="372"/>
      <c r="E20" s="372"/>
      <c r="F20" s="372"/>
    </row>
    <row r="21" spans="1:6" ht="15.75" customHeight="1">
      <c r="A21" s="446">
        <v>12</v>
      </c>
      <c r="B21" s="868" t="s">
        <v>61</v>
      </c>
      <c r="C21" s="372"/>
      <c r="D21" s="372"/>
      <c r="E21" s="372"/>
      <c r="F21" s="372"/>
    </row>
    <row r="22" spans="1:6" ht="15.75" customHeight="1">
      <c r="A22" s="446">
        <v>13</v>
      </c>
      <c r="B22" s="868" t="s">
        <v>61</v>
      </c>
      <c r="C22" s="372"/>
      <c r="D22" s="372"/>
      <c r="E22" s="372"/>
      <c r="F22" s="372"/>
    </row>
    <row r="23" spans="1:6" ht="15.75" customHeight="1">
      <c r="A23" s="446">
        <v>14</v>
      </c>
      <c r="B23" s="868" t="s">
        <v>61</v>
      </c>
      <c r="C23" s="372"/>
      <c r="D23" s="372"/>
      <c r="E23" s="372"/>
      <c r="F23" s="372"/>
    </row>
    <row r="24" spans="1:6" ht="15.75" customHeight="1">
      <c r="A24" s="446">
        <v>15</v>
      </c>
      <c r="B24" s="868" t="s">
        <v>62</v>
      </c>
      <c r="C24" s="869"/>
      <c r="D24" s="869"/>
      <c r="E24" s="869"/>
      <c r="F24" s="869"/>
    </row>
    <row r="25" spans="1:6" ht="15.75" customHeight="1">
      <c r="A25" s="446">
        <v>16</v>
      </c>
      <c r="B25" s="868" t="s">
        <v>835</v>
      </c>
      <c r="C25" s="869"/>
      <c r="D25" s="869"/>
      <c r="E25" s="869"/>
      <c r="F25" s="869"/>
    </row>
    <row r="26" spans="1:6" ht="15.75" customHeight="1">
      <c r="A26" s="446">
        <v>17</v>
      </c>
      <c r="B26" s="870" t="s">
        <v>63</v>
      </c>
      <c r="C26" s="871"/>
      <c r="D26" s="871"/>
      <c r="E26" s="871"/>
      <c r="F26" s="871"/>
    </row>
    <row r="27" spans="1:6" ht="15.75" customHeight="1">
      <c r="A27" s="446">
        <v>18</v>
      </c>
      <c r="B27" s="870" t="s">
        <v>64</v>
      </c>
      <c r="C27" s="871"/>
      <c r="D27" s="871"/>
      <c r="E27" s="871"/>
      <c r="F27" s="871"/>
    </row>
    <row r="28" spans="1:6" ht="15.75" customHeight="1">
      <c r="A28" s="446">
        <v>19</v>
      </c>
      <c r="B28" s="870" t="s">
        <v>65</v>
      </c>
      <c r="C28" s="871"/>
      <c r="D28" s="871"/>
      <c r="E28" s="871"/>
      <c r="F28" s="871"/>
    </row>
    <row r="29" spans="1:6" ht="15.75" customHeight="1">
      <c r="A29" s="446" t="s">
        <v>66</v>
      </c>
      <c r="B29" s="870" t="s">
        <v>67</v>
      </c>
      <c r="C29" s="871"/>
      <c r="D29" s="871"/>
      <c r="E29" s="871"/>
      <c r="F29" s="871"/>
    </row>
    <row r="30" spans="1:6" ht="15.75" customHeight="1">
      <c r="A30" s="446">
        <v>20</v>
      </c>
      <c r="B30" s="868" t="s">
        <v>68</v>
      </c>
      <c r="C30" s="869">
        <v>15792.854613584459</v>
      </c>
      <c r="D30" s="869">
        <v>15284.734083895441</v>
      </c>
      <c r="E30" s="869"/>
      <c r="F30" s="869">
        <v>1263.4283690867567</v>
      </c>
    </row>
    <row r="31" spans="1:6" ht="15.75" customHeight="1">
      <c r="A31" s="446">
        <v>21</v>
      </c>
      <c r="B31" s="870" t="s">
        <v>834</v>
      </c>
      <c r="C31" s="871">
        <v>15792.854613584459</v>
      </c>
      <c r="D31" s="871">
        <v>15284.734083895441</v>
      </c>
      <c r="E31" s="871"/>
      <c r="F31" s="871">
        <v>1263.4283690867567</v>
      </c>
    </row>
    <row r="32" spans="1:6" ht="15.75" customHeight="1">
      <c r="A32" s="446">
        <v>22</v>
      </c>
      <c r="B32" s="870" t="s">
        <v>69</v>
      </c>
      <c r="C32" s="871"/>
      <c r="D32" s="871"/>
      <c r="E32" s="871"/>
      <c r="F32" s="871"/>
    </row>
    <row r="33" spans="1:6" ht="15.75" customHeight="1">
      <c r="A33" s="446" t="s">
        <v>70</v>
      </c>
      <c r="B33" s="868" t="s">
        <v>71</v>
      </c>
      <c r="C33" s="362"/>
      <c r="D33" s="871"/>
      <c r="E33" s="362"/>
      <c r="F33" s="871"/>
    </row>
    <row r="34" spans="1:6" ht="15.75" customHeight="1">
      <c r="A34" s="446">
        <v>23</v>
      </c>
      <c r="B34" s="868" t="s">
        <v>72</v>
      </c>
      <c r="C34" s="872">
        <v>106011</v>
      </c>
      <c r="D34" s="872">
        <v>98740</v>
      </c>
      <c r="E34" s="872"/>
      <c r="F34" s="872">
        <v>8480.880000000001</v>
      </c>
    </row>
    <row r="35" spans="1:6" ht="15.75" customHeight="1">
      <c r="A35" s="446" t="s">
        <v>73</v>
      </c>
      <c r="B35" s="868" t="s">
        <v>74</v>
      </c>
      <c r="C35" s="871"/>
      <c r="D35" s="871"/>
      <c r="E35" s="871"/>
      <c r="F35" s="871"/>
    </row>
    <row r="36" spans="1:6" ht="15.75" customHeight="1">
      <c r="A36" s="446" t="s">
        <v>75</v>
      </c>
      <c r="B36" s="868" t="s">
        <v>76</v>
      </c>
      <c r="C36" s="871">
        <v>106011</v>
      </c>
      <c r="D36" s="871">
        <v>98740</v>
      </c>
      <c r="E36" s="871"/>
      <c r="F36" s="871">
        <v>8480.880000000001</v>
      </c>
    </row>
    <row r="37" spans="1:6" ht="15.75" customHeight="1">
      <c r="A37" s="446" t="s">
        <v>77</v>
      </c>
      <c r="B37" s="868" t="s">
        <v>78</v>
      </c>
      <c r="C37" s="871"/>
      <c r="D37" s="871"/>
      <c r="E37" s="871"/>
      <c r="F37" s="871"/>
    </row>
    <row r="38" spans="1:6" ht="15.75" customHeight="1">
      <c r="A38" s="446">
        <v>24</v>
      </c>
      <c r="B38" s="868" t="s">
        <v>80</v>
      </c>
      <c r="C38" s="869">
        <v>34452.504589999997</v>
      </c>
      <c r="D38" s="872">
        <v>30200.891662499998</v>
      </c>
      <c r="E38" s="871"/>
      <c r="F38" s="872">
        <v>2756.2003671999996</v>
      </c>
    </row>
    <row r="39" spans="1:6" ht="15.75" customHeight="1">
      <c r="A39" s="446">
        <v>25</v>
      </c>
      <c r="B39" s="868" t="s">
        <v>61</v>
      </c>
      <c r="C39" s="372"/>
      <c r="D39" s="372"/>
      <c r="E39" s="372"/>
      <c r="F39" s="372"/>
    </row>
    <row r="40" spans="1:6" ht="15.75" customHeight="1">
      <c r="A40" s="446">
        <v>26</v>
      </c>
      <c r="B40" s="868" t="s">
        <v>61</v>
      </c>
      <c r="C40" s="372"/>
      <c r="D40" s="372"/>
      <c r="E40" s="372"/>
      <c r="F40" s="372"/>
    </row>
    <row r="41" spans="1:6" ht="15.75" customHeight="1">
      <c r="A41" s="446">
        <v>27</v>
      </c>
      <c r="B41" s="868" t="s">
        <v>61</v>
      </c>
      <c r="C41" s="372"/>
      <c r="D41" s="372"/>
      <c r="E41" s="372"/>
      <c r="F41" s="372"/>
    </row>
    <row r="42" spans="1:6" ht="15.75" customHeight="1">
      <c r="A42" s="873">
        <v>28</v>
      </c>
      <c r="B42" s="874" t="s">
        <v>61</v>
      </c>
      <c r="C42" s="372"/>
      <c r="D42" s="372"/>
      <c r="E42" s="372"/>
      <c r="F42" s="372"/>
    </row>
    <row r="43" spans="1:6" ht="15.75" customHeight="1">
      <c r="A43" s="875">
        <v>29</v>
      </c>
      <c r="B43" s="876" t="s">
        <v>79</v>
      </c>
      <c r="C43" s="877">
        <v>987610.71568963316</v>
      </c>
      <c r="D43" s="878">
        <v>969962.73221382312</v>
      </c>
      <c r="E43" s="879"/>
      <c r="F43" s="878">
        <v>79008.85725517066</v>
      </c>
    </row>
    <row r="44" spans="1:6">
      <c r="A44" s="848"/>
      <c r="E44" s="849"/>
      <c r="F44" s="849"/>
    </row>
    <row r="45" spans="1:6">
      <c r="B45" s="850"/>
      <c r="C45" s="850"/>
      <c r="D45" s="850"/>
      <c r="E45" s="850"/>
      <c r="F45" s="850"/>
    </row>
    <row r="46" spans="1:6" ht="12.75" customHeight="1">
      <c r="B46" s="850"/>
      <c r="C46" s="850"/>
      <c r="D46" s="850"/>
      <c r="E46" s="850"/>
      <c r="F46" s="850"/>
    </row>
    <row r="47" spans="1:6" ht="12.75" customHeight="1">
      <c r="B47" s="850"/>
      <c r="C47" s="850"/>
      <c r="D47" s="850"/>
      <c r="E47" s="850"/>
      <c r="F47" s="850"/>
    </row>
    <row r="48" spans="1:6" ht="12.75" customHeight="1">
      <c r="B48" s="850"/>
      <c r="C48" s="850"/>
      <c r="D48" s="850"/>
      <c r="E48" s="850"/>
      <c r="F48" s="850"/>
    </row>
    <row r="49" spans="2:3" ht="12.75" customHeight="1">
      <c r="B49" s="850"/>
      <c r="C49" s="850"/>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D976-01A6-4376-A4F8-35FB3BFE35F3}">
  <sheetPr>
    <tabColor rgb="FF005AB4"/>
  </sheetPr>
  <dimension ref="A1:F29"/>
  <sheetViews>
    <sheetView showGridLines="0" workbookViewId="0"/>
  </sheetViews>
  <sheetFormatPr defaultColWidth="10.1796875" defaultRowHeight="12.5"/>
  <cols>
    <col min="1" max="1" width="5" style="10" customWidth="1"/>
    <col min="2" max="2" width="62.81640625" style="10" customWidth="1"/>
    <col min="3" max="4" width="15.7265625" style="10" customWidth="1"/>
    <col min="5" max="5" width="5.26953125" style="10" customWidth="1"/>
    <col min="6" max="16384" width="10.1796875" style="10"/>
  </cols>
  <sheetData>
    <row r="1" spans="1:6" ht="13">
      <c r="A1" s="650" t="s">
        <v>1058</v>
      </c>
      <c r="B1" s="14"/>
    </row>
    <row r="2" spans="1:6" s="307" customFormat="1" ht="15.75" customHeight="1"/>
    <row r="3" spans="1:6" s="307" customFormat="1" ht="15.75" customHeight="1">
      <c r="C3" s="308" t="s">
        <v>44</v>
      </c>
      <c r="D3" s="308" t="s">
        <v>45</v>
      </c>
    </row>
    <row r="4" spans="1:6" s="307" customFormat="1" ht="15.75" customHeight="1">
      <c r="A4" s="291"/>
      <c r="B4" s="291"/>
      <c r="C4" s="1207" t="s">
        <v>402</v>
      </c>
      <c r="D4" s="1207" t="s">
        <v>1059</v>
      </c>
      <c r="F4" s="651" t="s">
        <v>282</v>
      </c>
    </row>
    <row r="5" spans="1:6" s="307" customFormat="1" ht="15.75" customHeight="1">
      <c r="A5" s="291" t="s">
        <v>1931</v>
      </c>
      <c r="B5" s="291"/>
      <c r="C5" s="1206"/>
      <c r="D5" s="1206"/>
    </row>
    <row r="6" spans="1:6" s="307" customFormat="1" ht="23">
      <c r="A6" s="324">
        <v>1</v>
      </c>
      <c r="B6" s="832" t="s">
        <v>1060</v>
      </c>
      <c r="C6" s="741">
        <v>13778.942879</v>
      </c>
      <c r="D6" s="386">
        <v>34447.357197500001</v>
      </c>
      <c r="E6" s="652"/>
    </row>
    <row r="7" spans="1:6" ht="15.75" customHeight="1">
      <c r="C7" s="613"/>
      <c r="D7" s="613"/>
      <c r="E7" s="614"/>
    </row>
    <row r="8" spans="1:6">
      <c r="C8" s="613"/>
      <c r="D8" s="613"/>
    </row>
    <row r="9" spans="1:6">
      <c r="C9" s="616"/>
      <c r="D9" s="616"/>
    </row>
    <row r="10" spans="1:6" ht="13">
      <c r="B10" s="14"/>
      <c r="C10" s="30"/>
      <c r="D10" s="30"/>
    </row>
    <row r="11" spans="1:6">
      <c r="C11" s="30"/>
      <c r="D11" s="30"/>
    </row>
    <row r="12" spans="1:6">
      <c r="C12" s="613"/>
      <c r="D12" s="613"/>
    </row>
    <row r="13" spans="1:6">
      <c r="C13" s="30"/>
      <c r="D13" s="30"/>
    </row>
    <row r="14" spans="1:6">
      <c r="C14" s="30"/>
      <c r="D14" s="30"/>
    </row>
    <row r="15" spans="1:6">
      <c r="C15" s="30"/>
      <c r="D15" s="30"/>
    </row>
    <row r="16" spans="1:6">
      <c r="C16" s="30"/>
      <c r="D16" s="30"/>
    </row>
    <row r="17" spans="3:4">
      <c r="C17" s="30"/>
      <c r="D17" s="30"/>
    </row>
    <row r="18" spans="3:4">
      <c r="C18" s="30"/>
      <c r="D18" s="30"/>
    </row>
    <row r="19" spans="3:4">
      <c r="C19" s="30"/>
      <c r="D19" s="30"/>
    </row>
    <row r="20" spans="3:4">
      <c r="C20" s="30"/>
      <c r="D20" s="30"/>
    </row>
    <row r="21" spans="3:4">
      <c r="C21" s="30"/>
      <c r="D21" s="30"/>
    </row>
    <row r="22" spans="3:4">
      <c r="C22" s="30"/>
      <c r="D22" s="30"/>
    </row>
    <row r="23" spans="3:4">
      <c r="C23" s="30"/>
      <c r="D23" s="30"/>
    </row>
    <row r="24" spans="3:4">
      <c r="C24" s="30"/>
      <c r="D24" s="30"/>
    </row>
    <row r="25" spans="3:4">
      <c r="C25" s="30"/>
      <c r="D25" s="30"/>
    </row>
    <row r="26" spans="3:4">
      <c r="C26" s="30"/>
      <c r="D26" s="30"/>
    </row>
    <row r="27" spans="3:4">
      <c r="C27" s="30"/>
      <c r="D27" s="30"/>
    </row>
    <row r="28" spans="3:4">
      <c r="C28" s="30"/>
      <c r="D28" s="30"/>
    </row>
    <row r="29" spans="3:4">
      <c r="C29" s="30"/>
      <c r="D29" s="30"/>
    </row>
  </sheetData>
  <mergeCells count="2">
    <mergeCell ref="C4:C5"/>
    <mergeCell ref="D4:D5"/>
  </mergeCells>
  <hyperlinks>
    <hyperlink ref="F4" location="Index!A1" display="Index" xr:uid="{FBC0DA08-9631-45FC-A5F1-DF3C54AA82E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tabColor rgb="FF005AB4"/>
  </sheetPr>
  <dimension ref="A1:I29"/>
  <sheetViews>
    <sheetView showGridLines="0" workbookViewId="0"/>
  </sheetViews>
  <sheetFormatPr defaultColWidth="9.1796875" defaultRowHeight="12"/>
  <cols>
    <col min="1" max="1" width="5.7265625" style="88" customWidth="1"/>
    <col min="2" max="2" width="88.1796875" style="88" customWidth="1"/>
    <col min="3" max="7" width="12.7265625" style="88" customWidth="1"/>
    <col min="8" max="8" width="3.26953125" style="88" customWidth="1"/>
    <col min="9" max="16384" width="9.1796875" style="88"/>
  </cols>
  <sheetData>
    <row r="1" spans="1:9" s="62" customFormat="1" ht="13">
      <c r="A1" s="14" t="s">
        <v>780</v>
      </c>
      <c r="C1" s="93"/>
      <c r="D1" s="93"/>
      <c r="E1" s="93"/>
      <c r="F1" s="93"/>
      <c r="G1" s="93"/>
    </row>
    <row r="2" spans="1:9" s="62" customFormat="1" ht="15.75" customHeight="1">
      <c r="A2" s="93"/>
      <c r="C2" s="93"/>
      <c r="D2" s="93"/>
      <c r="E2" s="93"/>
      <c r="F2" s="93"/>
      <c r="G2" s="93"/>
    </row>
    <row r="3" spans="1:9" ht="15.75" customHeight="1">
      <c r="C3" s="94" t="s">
        <v>44</v>
      </c>
      <c r="D3" s="94" t="s">
        <v>45</v>
      </c>
      <c r="E3" s="94" t="s">
        <v>46</v>
      </c>
      <c r="F3" s="94" t="s">
        <v>84</v>
      </c>
      <c r="G3" s="94" t="s">
        <v>85</v>
      </c>
    </row>
    <row r="4" spans="1:9" ht="15.75" customHeight="1">
      <c r="A4" s="1210"/>
      <c r="B4" s="1210"/>
      <c r="C4" s="124"/>
      <c r="D4" s="124"/>
      <c r="E4" s="1210"/>
      <c r="F4" s="1210"/>
      <c r="G4" s="124"/>
      <c r="I4" s="89" t="s">
        <v>282</v>
      </c>
    </row>
    <row r="5" spans="1:9" ht="15.75" customHeight="1">
      <c r="A5" s="1210" t="s">
        <v>83</v>
      </c>
      <c r="B5" s="1210"/>
      <c r="C5" s="124" t="s">
        <v>1932</v>
      </c>
      <c r="D5" s="124" t="s">
        <v>1933</v>
      </c>
      <c r="E5" s="181" t="s">
        <v>1934</v>
      </c>
      <c r="F5" s="124" t="s">
        <v>1935</v>
      </c>
      <c r="G5" s="181" t="s">
        <v>1509</v>
      </c>
    </row>
    <row r="6" spans="1:9" ht="15.75" customHeight="1">
      <c r="B6" s="95" t="s">
        <v>549</v>
      </c>
      <c r="C6" s="96"/>
      <c r="D6" s="96"/>
      <c r="E6" s="96"/>
      <c r="F6" s="96"/>
      <c r="G6" s="96"/>
    </row>
    <row r="7" spans="1:9" ht="15.75" customHeight="1">
      <c r="A7" s="97">
        <v>1</v>
      </c>
      <c r="B7" s="55" t="s">
        <v>550</v>
      </c>
      <c r="C7" s="47">
        <v>180049</v>
      </c>
      <c r="D7" s="47">
        <v>177952</v>
      </c>
      <c r="E7" s="47">
        <v>176645.02475330682</v>
      </c>
      <c r="F7" s="47">
        <v>174353</v>
      </c>
      <c r="G7" s="47">
        <v>179434.66886554999</v>
      </c>
    </row>
    <row r="8" spans="1:9" ht="23">
      <c r="A8" s="97">
        <v>2</v>
      </c>
      <c r="B8" s="160" t="s">
        <v>551</v>
      </c>
      <c r="C8" s="47">
        <v>179622.45</v>
      </c>
      <c r="D8" s="47">
        <v>177433.68</v>
      </c>
      <c r="E8" s="47">
        <v>176132.78475330683</v>
      </c>
      <c r="F8" s="47">
        <v>173841.52</v>
      </c>
      <c r="G8" s="47">
        <v>178482.38886554999</v>
      </c>
    </row>
    <row r="9" spans="1:9" ht="15.75" customHeight="1">
      <c r="A9" s="97">
        <v>3</v>
      </c>
      <c r="B9" s="55" t="s">
        <v>237</v>
      </c>
      <c r="C9" s="47">
        <v>200165</v>
      </c>
      <c r="D9" s="47">
        <v>197448</v>
      </c>
      <c r="E9" s="47">
        <v>190425.02475330682</v>
      </c>
      <c r="F9" s="47">
        <v>187879</v>
      </c>
      <c r="G9" s="47">
        <v>192768.66886554999</v>
      </c>
    </row>
    <row r="10" spans="1:9" ht="15.75" customHeight="1">
      <c r="A10" s="97">
        <v>4</v>
      </c>
      <c r="B10" s="55" t="s">
        <v>552</v>
      </c>
      <c r="C10" s="47">
        <v>199738.45</v>
      </c>
      <c r="D10" s="47">
        <v>196929.68</v>
      </c>
      <c r="E10" s="47">
        <v>189912.78475330683</v>
      </c>
      <c r="F10" s="47">
        <v>187367.52</v>
      </c>
      <c r="G10" s="47">
        <v>191816.38886554999</v>
      </c>
    </row>
    <row r="11" spans="1:9" ht="15.75" customHeight="1">
      <c r="A11" s="97">
        <v>5</v>
      </c>
      <c r="B11" s="55" t="s">
        <v>238</v>
      </c>
      <c r="C11" s="47">
        <v>223393</v>
      </c>
      <c r="D11" s="47">
        <v>220951</v>
      </c>
      <c r="E11" s="47">
        <v>217566.02475330682</v>
      </c>
      <c r="F11" s="47">
        <v>214748</v>
      </c>
      <c r="G11" s="47">
        <v>219583.66886554999</v>
      </c>
    </row>
    <row r="12" spans="1:9" ht="15.75" customHeight="1">
      <c r="A12" s="97">
        <v>6</v>
      </c>
      <c r="B12" s="55" t="s">
        <v>553</v>
      </c>
      <c r="C12" s="47">
        <v>222966.45</v>
      </c>
      <c r="D12" s="47">
        <v>220432.68</v>
      </c>
      <c r="E12" s="47">
        <v>217053.78475330683</v>
      </c>
      <c r="F12" s="47">
        <v>214236.52</v>
      </c>
      <c r="G12" s="47">
        <v>218631.38886554999</v>
      </c>
    </row>
    <row r="13" spans="1:9" ht="15.75" customHeight="1">
      <c r="B13" s="210" t="s">
        <v>554</v>
      </c>
    </row>
    <row r="14" spans="1:9" ht="15.75" customHeight="1">
      <c r="A14" s="97">
        <v>7</v>
      </c>
      <c r="B14" s="55" t="s">
        <v>91</v>
      </c>
      <c r="C14" s="47">
        <v>987611</v>
      </c>
      <c r="D14" s="47">
        <v>969963</v>
      </c>
      <c r="E14" s="47">
        <v>953022</v>
      </c>
      <c r="F14" s="47">
        <v>937060</v>
      </c>
      <c r="G14" s="47">
        <v>910471</v>
      </c>
    </row>
    <row r="15" spans="1:9" ht="15.75" customHeight="1">
      <c r="A15" s="97">
        <v>8</v>
      </c>
      <c r="B15" s="55" t="s">
        <v>555</v>
      </c>
      <c r="C15" s="47">
        <v>987173.89362590469</v>
      </c>
      <c r="D15" s="47">
        <v>969417.8487800709</v>
      </c>
      <c r="E15" s="47">
        <v>952487.89531239867</v>
      </c>
      <c r="F15" s="47">
        <v>936557.48784806393</v>
      </c>
      <c r="G15" s="47">
        <v>909487.9637942405</v>
      </c>
    </row>
    <row r="16" spans="1:9" ht="15.75" customHeight="1">
      <c r="B16" s="210" t="s">
        <v>556</v>
      </c>
    </row>
    <row r="17" spans="1:7" ht="15.75" customHeight="1">
      <c r="A17" s="97">
        <v>9</v>
      </c>
      <c r="B17" s="55" t="s">
        <v>557</v>
      </c>
      <c r="C17" s="98">
        <v>0.18230760896749834</v>
      </c>
      <c r="D17" s="98">
        <v>0.18346266816363099</v>
      </c>
      <c r="E17" s="98">
        <v>0.18535251521298229</v>
      </c>
      <c r="F17" s="98">
        <v>0.18606385930463365</v>
      </c>
      <c r="G17" s="98">
        <v>0.19707895019780969</v>
      </c>
    </row>
    <row r="18" spans="1:7" ht="23">
      <c r="A18" s="97">
        <v>10</v>
      </c>
      <c r="B18" s="160" t="s">
        <v>558</v>
      </c>
      <c r="C18" s="98">
        <v>0.1819562400908355</v>
      </c>
      <c r="D18" s="98">
        <v>0.18303116682170134</v>
      </c>
      <c r="E18" s="98">
        <v>0.18491865946027428</v>
      </c>
      <c r="F18" s="98">
        <v>0.18561756459759574</v>
      </c>
      <c r="G18" s="98">
        <v>0.19624491578860437</v>
      </c>
    </row>
    <row r="19" spans="1:7" ht="15.75" customHeight="1">
      <c r="A19" s="97">
        <v>11</v>
      </c>
      <c r="B19" s="55" t="s">
        <v>559</v>
      </c>
      <c r="C19" s="98">
        <v>0.20267595237396099</v>
      </c>
      <c r="D19" s="98">
        <v>0.20356240392674771</v>
      </c>
      <c r="E19" s="98">
        <v>0.1998117826800502</v>
      </c>
      <c r="F19" s="98">
        <v>0.20049836723368836</v>
      </c>
      <c r="G19" s="98">
        <v>0.21172411736952632</v>
      </c>
    </row>
    <row r="20" spans="1:7" ht="23">
      <c r="A20" s="97">
        <v>12</v>
      </c>
      <c r="B20" s="160" t="s">
        <v>560</v>
      </c>
      <c r="C20" s="98">
        <v>0.20233360230623365</v>
      </c>
      <c r="D20" s="98">
        <v>0.20314220565241201</v>
      </c>
      <c r="E20" s="98">
        <v>0.19938603491755547</v>
      </c>
      <c r="F20" s="98">
        <v>0.20005981739627743</v>
      </c>
      <c r="G20" s="98">
        <v>0.21090591244915682</v>
      </c>
    </row>
    <row r="21" spans="1:7" ht="15.75" customHeight="1">
      <c r="A21" s="97">
        <v>13</v>
      </c>
      <c r="B21" s="55" t="s">
        <v>561</v>
      </c>
      <c r="C21" s="98">
        <v>0.22619533399283726</v>
      </c>
      <c r="D21" s="98">
        <v>0.22779322510240083</v>
      </c>
      <c r="E21" s="98">
        <v>0.22829066354533978</v>
      </c>
      <c r="F21" s="98">
        <v>0.22917209143491346</v>
      </c>
      <c r="G21" s="98">
        <v>0.24117590660828295</v>
      </c>
    </row>
    <row r="22" spans="1:7" ht="23">
      <c r="A22" s="97">
        <v>14</v>
      </c>
      <c r="B22" s="160" t="s">
        <v>562</v>
      </c>
      <c r="C22" s="98">
        <v>0.22586339796835678</v>
      </c>
      <c r="D22" s="98">
        <v>0.22738665300767424</v>
      </c>
      <c r="E22" s="98">
        <v>0.2278808852285909</v>
      </c>
      <c r="F22" s="98">
        <v>0.22874892655255263</v>
      </c>
      <c r="G22" s="98">
        <v>0.24038953517697395</v>
      </c>
    </row>
    <row r="23" spans="1:7" ht="15.75" customHeight="1">
      <c r="A23" s="97"/>
      <c r="B23" s="210" t="s">
        <v>115</v>
      </c>
    </row>
    <row r="24" spans="1:7" ht="15.75" customHeight="1">
      <c r="A24" s="97">
        <v>15</v>
      </c>
      <c r="B24" s="55" t="s">
        <v>563</v>
      </c>
      <c r="C24" s="99">
        <v>1640039</v>
      </c>
      <c r="D24" s="99">
        <v>1642805</v>
      </c>
      <c r="E24" s="99">
        <v>1601530</v>
      </c>
      <c r="F24" s="99">
        <v>1571099</v>
      </c>
      <c r="G24" s="99">
        <v>1550334</v>
      </c>
    </row>
    <row r="25" spans="1:7" ht="15.75" customHeight="1">
      <c r="A25" s="97">
        <v>16</v>
      </c>
      <c r="B25" s="55" t="s">
        <v>115</v>
      </c>
      <c r="C25" s="98">
        <v>0.12204892688527529</v>
      </c>
      <c r="D25" s="98">
        <v>0.12018955384236109</v>
      </c>
      <c r="E25" s="98">
        <v>0.11890194049022298</v>
      </c>
      <c r="F25" s="98">
        <v>0.11958444375561311</v>
      </c>
      <c r="G25" s="98">
        <v>0.12434008985518603</v>
      </c>
    </row>
    <row r="26" spans="1:7" ht="15.75" customHeight="1">
      <c r="A26" s="97">
        <v>17</v>
      </c>
      <c r="B26" s="55" t="s">
        <v>564</v>
      </c>
      <c r="C26" s="98">
        <v>0.12178884160681545</v>
      </c>
      <c r="D26" s="98">
        <v>0.11987404469794041</v>
      </c>
      <c r="E26" s="98">
        <v>0.1185820963411905</v>
      </c>
      <c r="F26" s="98">
        <v>0.11925888820500807</v>
      </c>
      <c r="G26" s="98">
        <v>0.12372584802084582</v>
      </c>
    </row>
    <row r="29" spans="1:7" ht="15" customHeight="1"/>
  </sheetData>
  <mergeCells count="3">
    <mergeCell ref="A5:B5"/>
    <mergeCell ref="A4:B4"/>
    <mergeCell ref="E4:F4"/>
  </mergeCells>
  <hyperlinks>
    <hyperlink ref="I4" location="Index!A1" display="Index" xr:uid="{437FA6D0-FAF3-4DAB-88BC-3E4B789AA79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7E4F-8935-488F-A0D3-96E905A5984A}">
  <sheetPr>
    <tabColor rgb="FF005AB4"/>
  </sheetPr>
  <dimension ref="A1:V60"/>
  <sheetViews>
    <sheetView showGridLines="0" workbookViewId="0"/>
  </sheetViews>
  <sheetFormatPr defaultColWidth="8.81640625" defaultRowHeight="14.5"/>
  <cols>
    <col min="1" max="1" width="6.7265625" style="61" customWidth="1"/>
    <col min="2" max="2" width="51.7265625" customWidth="1"/>
    <col min="3" max="22" width="36.453125" customWidth="1"/>
  </cols>
  <sheetData>
    <row r="1" spans="1:22">
      <c r="A1" s="687" t="s">
        <v>1063</v>
      </c>
      <c r="B1" s="624"/>
      <c r="C1" s="624"/>
      <c r="D1" s="865"/>
      <c r="E1" s="624"/>
      <c r="F1" s="624"/>
      <c r="G1" s="624"/>
      <c r="H1" s="624"/>
      <c r="I1" s="624"/>
      <c r="J1" s="624"/>
    </row>
    <row r="2" spans="1:22" s="362" customFormat="1" ht="11.5">
      <c r="A2" s="688"/>
      <c r="B2" s="689"/>
      <c r="C2" s="689"/>
      <c r="D2" s="689"/>
      <c r="E2" s="689"/>
      <c r="F2" s="689"/>
      <c r="G2" s="689"/>
      <c r="H2" s="689"/>
      <c r="I2" s="689"/>
      <c r="J2" s="689"/>
    </row>
    <row r="3" spans="1:22" s="362" customFormat="1" ht="11.5">
      <c r="A3" s="688"/>
      <c r="B3" s="689"/>
      <c r="C3" s="689"/>
      <c r="D3" s="689"/>
      <c r="E3" s="689"/>
      <c r="F3" s="689"/>
      <c r="G3" s="689"/>
      <c r="H3" s="689"/>
      <c r="I3" s="689"/>
      <c r="J3" s="689"/>
      <c r="L3" s="651" t="s">
        <v>282</v>
      </c>
    </row>
    <row r="4" spans="1:22" s="362" customFormat="1" ht="11.5">
      <c r="A4" s="690"/>
      <c r="B4" s="689"/>
      <c r="C4" s="691" t="s">
        <v>44</v>
      </c>
      <c r="D4" s="691" t="s">
        <v>45</v>
      </c>
      <c r="E4" s="691" t="s">
        <v>46</v>
      </c>
      <c r="F4" s="691" t="s">
        <v>84</v>
      </c>
      <c r="G4" s="691" t="s">
        <v>85</v>
      </c>
      <c r="H4" s="691" t="s">
        <v>294</v>
      </c>
      <c r="I4" s="691" t="s">
        <v>260</v>
      </c>
      <c r="J4" s="691"/>
    </row>
    <row r="5" spans="1:22" s="400" customFormat="1" ht="31.5" customHeight="1">
      <c r="A5" s="1213" t="s">
        <v>1930</v>
      </c>
      <c r="B5" s="1213"/>
      <c r="C5" s="1216" t="s">
        <v>497</v>
      </c>
      <c r="D5" s="1216"/>
      <c r="E5" s="1216"/>
      <c r="F5" s="1216"/>
      <c r="G5" s="1216"/>
      <c r="H5" s="1216"/>
      <c r="I5" s="1216"/>
      <c r="J5" s="1216"/>
      <c r="K5" s="1217" t="s">
        <v>1910</v>
      </c>
      <c r="L5" s="1207"/>
      <c r="M5" s="1207"/>
      <c r="N5" s="1207"/>
      <c r="O5" s="1207"/>
      <c r="P5" s="1207"/>
      <c r="Q5" s="1207"/>
      <c r="R5" s="1207"/>
      <c r="S5" s="1207"/>
      <c r="T5" s="1207"/>
      <c r="U5" s="1207"/>
      <c r="V5" s="1207"/>
    </row>
    <row r="6" spans="1:22" s="362" customFormat="1" ht="11.5">
      <c r="A6" s="692">
        <v>1</v>
      </c>
      <c r="B6" s="693" t="s">
        <v>1064</v>
      </c>
      <c r="C6" s="1423" t="s">
        <v>1065</v>
      </c>
      <c r="D6" s="1423" t="s">
        <v>1065</v>
      </c>
      <c r="E6" s="1423" t="s">
        <v>1065</v>
      </c>
      <c r="F6" s="1423" t="s">
        <v>1065</v>
      </c>
      <c r="G6" s="1423" t="s">
        <v>1065</v>
      </c>
      <c r="H6" s="1423" t="s">
        <v>1065</v>
      </c>
      <c r="I6" s="1423" t="s">
        <v>1065</v>
      </c>
      <c r="J6" s="1424" t="s">
        <v>1065</v>
      </c>
      <c r="K6" s="1458" t="s">
        <v>1065</v>
      </c>
      <c r="L6" s="1423" t="s">
        <v>1065</v>
      </c>
      <c r="M6" s="1423" t="s">
        <v>1065</v>
      </c>
      <c r="N6" s="1459" t="s">
        <v>1065</v>
      </c>
      <c r="O6" s="1459" t="s">
        <v>1065</v>
      </c>
      <c r="P6" s="1460" t="s">
        <v>1065</v>
      </c>
      <c r="Q6" s="1459" t="s">
        <v>1065</v>
      </c>
      <c r="R6" s="1459" t="s">
        <v>1065</v>
      </c>
      <c r="S6" s="1459" t="s">
        <v>1065</v>
      </c>
      <c r="T6" s="1459" t="s">
        <v>1065</v>
      </c>
      <c r="U6" s="1459" t="s">
        <v>1065</v>
      </c>
      <c r="V6" s="1459" t="s">
        <v>1065</v>
      </c>
    </row>
    <row r="7" spans="1:22" s="362" customFormat="1" ht="23">
      <c r="A7" s="692">
        <v>2</v>
      </c>
      <c r="B7" s="693" t="s">
        <v>1066</v>
      </c>
      <c r="C7" s="1425" t="s">
        <v>1067</v>
      </c>
      <c r="D7" s="1425" t="s">
        <v>2068</v>
      </c>
      <c r="E7" s="1425" t="s">
        <v>1068</v>
      </c>
      <c r="F7" s="1425" t="s">
        <v>1069</v>
      </c>
      <c r="G7" s="1425" t="s">
        <v>1070</v>
      </c>
      <c r="H7" s="1425" t="s">
        <v>2069</v>
      </c>
      <c r="I7" s="1425" t="s">
        <v>1496</v>
      </c>
      <c r="J7" s="1426" t="s">
        <v>1497</v>
      </c>
      <c r="K7" s="1461" t="s">
        <v>1878</v>
      </c>
      <c r="L7" s="1425" t="s">
        <v>1879</v>
      </c>
      <c r="M7" s="1425" t="s">
        <v>1880</v>
      </c>
      <c r="N7" s="1425" t="s">
        <v>1881</v>
      </c>
      <c r="O7" s="1425" t="s">
        <v>1882</v>
      </c>
      <c r="P7" s="1461" t="s">
        <v>1883</v>
      </c>
      <c r="Q7" s="1425" t="s">
        <v>1884</v>
      </c>
      <c r="R7" s="1425" t="s">
        <v>2077</v>
      </c>
      <c r="S7" s="1425" t="s">
        <v>1885</v>
      </c>
      <c r="T7" s="1425" t="s">
        <v>1886</v>
      </c>
      <c r="U7" s="1425" t="s">
        <v>2078</v>
      </c>
      <c r="V7" s="1425" t="s">
        <v>2079</v>
      </c>
    </row>
    <row r="8" spans="1:22" s="362" customFormat="1" ht="11.5">
      <c r="A8" s="692" t="s">
        <v>447</v>
      </c>
      <c r="B8" s="693" t="s">
        <v>1071</v>
      </c>
      <c r="C8" s="1427" t="s">
        <v>1072</v>
      </c>
      <c r="D8" s="1427" t="s">
        <v>1072</v>
      </c>
      <c r="E8" s="1427" t="s">
        <v>1072</v>
      </c>
      <c r="F8" s="1427" t="s">
        <v>1072</v>
      </c>
      <c r="G8" s="1427" t="s">
        <v>1073</v>
      </c>
      <c r="H8" s="1427" t="s">
        <v>1073</v>
      </c>
      <c r="I8" s="1427" t="s">
        <v>1072</v>
      </c>
      <c r="J8" s="1428" t="s">
        <v>1072</v>
      </c>
      <c r="K8" s="1462" t="s">
        <v>1887</v>
      </c>
      <c r="L8" s="1427" t="s">
        <v>1072</v>
      </c>
      <c r="M8" s="1427" t="s">
        <v>1072</v>
      </c>
      <c r="N8" s="1427" t="s">
        <v>1887</v>
      </c>
      <c r="O8" s="1427" t="s">
        <v>1887</v>
      </c>
      <c r="P8" s="1427" t="s">
        <v>1887</v>
      </c>
      <c r="Q8" s="1427" t="s">
        <v>1887</v>
      </c>
      <c r="R8" s="1427" t="s">
        <v>1072</v>
      </c>
      <c r="S8" s="1427" t="s">
        <v>1072</v>
      </c>
      <c r="T8" s="1427" t="s">
        <v>1072</v>
      </c>
      <c r="U8" s="1427" t="s">
        <v>1072</v>
      </c>
      <c r="V8" s="1427" t="s">
        <v>1072</v>
      </c>
    </row>
    <row r="9" spans="1:22" s="362" customFormat="1" ht="46">
      <c r="A9" s="694">
        <v>3</v>
      </c>
      <c r="B9" s="695" t="s">
        <v>1074</v>
      </c>
      <c r="C9" s="1425" t="s">
        <v>1075</v>
      </c>
      <c r="D9" s="1425" t="s">
        <v>1075</v>
      </c>
      <c r="E9" s="1425" t="s">
        <v>1076</v>
      </c>
      <c r="F9" s="1425" t="s">
        <v>1076</v>
      </c>
      <c r="G9" s="1425" t="s">
        <v>1075</v>
      </c>
      <c r="H9" s="1425" t="s">
        <v>1075</v>
      </c>
      <c r="I9" s="1425" t="s">
        <v>1075</v>
      </c>
      <c r="J9" s="1426" t="s">
        <v>1075</v>
      </c>
      <c r="K9" s="1461" t="s">
        <v>1888</v>
      </c>
      <c r="L9" s="1425" t="s">
        <v>1888</v>
      </c>
      <c r="M9" s="1425" t="s">
        <v>1888</v>
      </c>
      <c r="N9" s="1425" t="s">
        <v>1888</v>
      </c>
      <c r="O9" s="1425" t="s">
        <v>1888</v>
      </c>
      <c r="P9" s="1461" t="s">
        <v>1888</v>
      </c>
      <c r="Q9" s="1425" t="s">
        <v>1888</v>
      </c>
      <c r="R9" s="1425" t="s">
        <v>1888</v>
      </c>
      <c r="S9" s="1425" t="s">
        <v>1888</v>
      </c>
      <c r="T9" s="1425" t="s">
        <v>1888</v>
      </c>
      <c r="U9" s="1425" t="s">
        <v>1888</v>
      </c>
      <c r="V9" s="1425" t="s">
        <v>1888</v>
      </c>
    </row>
    <row r="10" spans="1:22" s="697" customFormat="1" ht="23">
      <c r="A10" s="691" t="s">
        <v>1077</v>
      </c>
      <c r="B10" s="696" t="s">
        <v>1078</v>
      </c>
      <c r="C10" s="1427" t="s">
        <v>1079</v>
      </c>
      <c r="D10" s="1427" t="s">
        <v>1079</v>
      </c>
      <c r="E10" s="1427" t="s">
        <v>1079</v>
      </c>
      <c r="F10" s="1427" t="s">
        <v>1079</v>
      </c>
      <c r="G10" s="1427" t="s">
        <v>1079</v>
      </c>
      <c r="H10" s="1427" t="s">
        <v>1079</v>
      </c>
      <c r="I10" s="1427" t="s">
        <v>1079</v>
      </c>
      <c r="J10" s="1428" t="s">
        <v>1079</v>
      </c>
      <c r="K10" s="1462"/>
      <c r="L10" s="1427"/>
      <c r="M10" s="1427"/>
      <c r="N10" s="1427"/>
      <c r="O10" s="1427"/>
      <c r="P10" s="1462"/>
      <c r="Q10" s="1427"/>
      <c r="R10" s="1427"/>
      <c r="S10" s="1427"/>
      <c r="T10" s="1427"/>
      <c r="U10" s="1427"/>
      <c r="V10" s="1427"/>
    </row>
    <row r="11" spans="1:22" s="362" customFormat="1" ht="11.5">
      <c r="A11" s="692"/>
      <c r="B11" s="693" t="s">
        <v>1080</v>
      </c>
      <c r="C11" s="1427"/>
      <c r="D11" s="1427"/>
      <c r="E11" s="1427"/>
      <c r="F11" s="1427"/>
      <c r="G11" s="1427"/>
      <c r="H11" s="1427"/>
      <c r="I11" s="1427"/>
      <c r="J11" s="1428"/>
      <c r="K11" s="1462"/>
      <c r="L11" s="1427"/>
      <c r="M11" s="1427"/>
      <c r="N11" s="1427"/>
      <c r="O11" s="1427"/>
      <c r="P11" s="1462"/>
      <c r="Q11" s="1427"/>
      <c r="R11" s="1427"/>
      <c r="S11" s="1427"/>
      <c r="T11" s="1427"/>
      <c r="U11" s="1427"/>
      <c r="V11" s="1427"/>
    </row>
    <row r="12" spans="1:22" s="697" customFormat="1" ht="23">
      <c r="A12" s="691">
        <v>4</v>
      </c>
      <c r="B12" s="696" t="s">
        <v>1081</v>
      </c>
      <c r="C12" s="1429" t="s">
        <v>1082</v>
      </c>
      <c r="D12" s="1429" t="s">
        <v>1082</v>
      </c>
      <c r="E12" s="1429" t="s">
        <v>1083</v>
      </c>
      <c r="F12" s="1429" t="s">
        <v>1083</v>
      </c>
      <c r="G12" s="1429" t="s">
        <v>1083</v>
      </c>
      <c r="H12" s="1429" t="s">
        <v>1083</v>
      </c>
      <c r="I12" s="1429" t="s">
        <v>1083</v>
      </c>
      <c r="J12" s="1430" t="s">
        <v>1083</v>
      </c>
      <c r="K12" s="1463" t="s">
        <v>1889</v>
      </c>
      <c r="L12" s="1429" t="s">
        <v>1889</v>
      </c>
      <c r="M12" s="1429" t="s">
        <v>1889</v>
      </c>
      <c r="N12" s="1429" t="s">
        <v>1889</v>
      </c>
      <c r="O12" s="1429" t="s">
        <v>1889</v>
      </c>
      <c r="P12" s="1463" t="s">
        <v>1889</v>
      </c>
      <c r="Q12" s="1429" t="s">
        <v>1889</v>
      </c>
      <c r="R12" s="1429" t="s">
        <v>1889</v>
      </c>
      <c r="S12" s="1429" t="s">
        <v>1889</v>
      </c>
      <c r="T12" s="1429" t="s">
        <v>1889</v>
      </c>
      <c r="U12" s="1429" t="s">
        <v>1889</v>
      </c>
      <c r="V12" s="1429" t="s">
        <v>1889</v>
      </c>
    </row>
    <row r="13" spans="1:22" s="362" customFormat="1" ht="11.5">
      <c r="A13" s="692">
        <v>5</v>
      </c>
      <c r="B13" s="693" t="s">
        <v>1084</v>
      </c>
      <c r="C13" s="1429" t="s">
        <v>1082</v>
      </c>
      <c r="D13" s="1429" t="s">
        <v>1082</v>
      </c>
      <c r="E13" s="1429" t="s">
        <v>1083</v>
      </c>
      <c r="F13" s="1429" t="s">
        <v>1083</v>
      </c>
      <c r="G13" s="1429" t="s">
        <v>1083</v>
      </c>
      <c r="H13" s="1429" t="s">
        <v>1083</v>
      </c>
      <c r="I13" s="1429" t="s">
        <v>1083</v>
      </c>
      <c r="J13" s="1430" t="s">
        <v>1083</v>
      </c>
      <c r="K13" s="1463"/>
      <c r="L13" s="1429"/>
      <c r="M13" s="1429"/>
      <c r="N13" s="1429"/>
      <c r="O13" s="1429"/>
      <c r="P13" s="1463"/>
      <c r="Q13" s="1429"/>
      <c r="R13" s="1429"/>
      <c r="S13" s="1429"/>
      <c r="T13" s="1429"/>
      <c r="U13" s="1429"/>
      <c r="V13" s="1429"/>
    </row>
    <row r="14" spans="1:22" s="362" customFormat="1" ht="11.5">
      <c r="A14" s="692">
        <v>6</v>
      </c>
      <c r="B14" s="693" t="s">
        <v>1085</v>
      </c>
      <c r="C14" s="1425" t="s">
        <v>1086</v>
      </c>
      <c r="D14" s="1425" t="s">
        <v>1086</v>
      </c>
      <c r="E14" s="1425" t="s">
        <v>1086</v>
      </c>
      <c r="F14" s="1425" t="s">
        <v>1086</v>
      </c>
      <c r="G14" s="1425" t="s">
        <v>1086</v>
      </c>
      <c r="H14" s="1425" t="s">
        <v>1086</v>
      </c>
      <c r="I14" s="1425" t="s">
        <v>1086</v>
      </c>
      <c r="J14" s="1426" t="s">
        <v>1086</v>
      </c>
      <c r="K14" s="1461"/>
      <c r="L14" s="1425"/>
      <c r="M14" s="1425"/>
      <c r="N14" s="1425"/>
      <c r="O14" s="1425"/>
      <c r="P14" s="1461"/>
      <c r="Q14" s="1425"/>
      <c r="R14" s="1425"/>
      <c r="S14" s="1425"/>
      <c r="T14" s="1425"/>
      <c r="U14" s="1425"/>
      <c r="V14" s="1425"/>
    </row>
    <row r="15" spans="1:22" s="362" customFormat="1" ht="11.5">
      <c r="A15" s="692">
        <v>7</v>
      </c>
      <c r="B15" s="693" t="s">
        <v>1087</v>
      </c>
      <c r="C15" s="1425" t="s">
        <v>1088</v>
      </c>
      <c r="D15" s="1425" t="s">
        <v>1088</v>
      </c>
      <c r="E15" s="1425" t="s">
        <v>1089</v>
      </c>
      <c r="F15" s="1425" t="s">
        <v>1089</v>
      </c>
      <c r="G15" s="1425" t="s">
        <v>1089</v>
      </c>
      <c r="H15" s="1425" t="s">
        <v>1089</v>
      </c>
      <c r="I15" s="1425" t="s">
        <v>1089</v>
      </c>
      <c r="J15" s="1426" t="s">
        <v>1890</v>
      </c>
      <c r="K15" s="1461"/>
      <c r="L15" s="1425"/>
      <c r="M15" s="1425"/>
      <c r="N15" s="1425"/>
      <c r="O15" s="1425"/>
      <c r="P15" s="1461"/>
      <c r="Q15" s="1425"/>
      <c r="R15" s="1425"/>
      <c r="S15" s="1425"/>
      <c r="T15" s="1425"/>
      <c r="U15" s="1425"/>
      <c r="V15" s="1425"/>
    </row>
    <row r="16" spans="1:22" s="362" customFormat="1" ht="23">
      <c r="A16" s="694">
        <v>8</v>
      </c>
      <c r="B16" s="693" t="s">
        <v>1090</v>
      </c>
      <c r="C16" s="1431">
        <v>3150000000</v>
      </c>
      <c r="D16" s="1431">
        <v>16854000000</v>
      </c>
      <c r="E16" s="1431">
        <v>6607000000</v>
      </c>
      <c r="F16" s="1431">
        <v>905000000</v>
      </c>
      <c r="G16" s="1431">
        <v>735000000</v>
      </c>
      <c r="H16" s="1431">
        <v>2843000000</v>
      </c>
      <c r="I16" s="1431">
        <v>2240000000</v>
      </c>
      <c r="J16" s="1432">
        <v>9860000000</v>
      </c>
      <c r="K16" s="1464">
        <v>3129000000</v>
      </c>
      <c r="L16" s="1431">
        <v>42597000000</v>
      </c>
      <c r="M16" s="1431">
        <v>5411000000</v>
      </c>
      <c r="N16" s="1431">
        <v>6783000000</v>
      </c>
      <c r="O16" s="1431">
        <v>2906000000</v>
      </c>
      <c r="P16" s="1464">
        <v>2451000000</v>
      </c>
      <c r="Q16" s="1431">
        <v>3775000000</v>
      </c>
      <c r="R16" s="1431">
        <v>6324000000</v>
      </c>
      <c r="S16" s="1431">
        <v>45384000000</v>
      </c>
      <c r="T16" s="1431">
        <v>12580000000</v>
      </c>
      <c r="U16" s="1431">
        <v>6185000000</v>
      </c>
      <c r="V16" s="1431">
        <v>44272000000</v>
      </c>
    </row>
    <row r="17" spans="1:22" s="362" customFormat="1" ht="11.5">
      <c r="A17" s="692">
        <v>9</v>
      </c>
      <c r="B17" s="693" t="s">
        <v>1091</v>
      </c>
      <c r="C17" s="1433" t="s">
        <v>1092</v>
      </c>
      <c r="D17" s="1433">
        <v>125000000</v>
      </c>
      <c r="E17" s="1433" t="s">
        <v>1093</v>
      </c>
      <c r="F17" s="1433" t="s">
        <v>1094</v>
      </c>
      <c r="G17" s="1433" t="s">
        <v>1095</v>
      </c>
      <c r="H17" s="1433" t="s">
        <v>2070</v>
      </c>
      <c r="I17" s="1431">
        <v>2249000000</v>
      </c>
      <c r="J17" s="1432">
        <v>11950000000</v>
      </c>
      <c r="K17" s="1465">
        <v>250000000</v>
      </c>
      <c r="L17" s="1466">
        <v>300000000</v>
      </c>
      <c r="M17" s="1431">
        <v>5760000000</v>
      </c>
      <c r="N17" s="1467">
        <v>550000000</v>
      </c>
      <c r="O17" s="1468">
        <v>230000000</v>
      </c>
      <c r="P17" s="1465">
        <v>200000000</v>
      </c>
      <c r="Q17" s="1468">
        <v>300000000</v>
      </c>
      <c r="R17" s="1468">
        <v>500000000</v>
      </c>
      <c r="S17" s="1466">
        <v>300000000</v>
      </c>
      <c r="T17" s="1431">
        <v>12060000000</v>
      </c>
      <c r="U17" s="1465">
        <v>500000000</v>
      </c>
      <c r="V17" s="1466">
        <v>300000000</v>
      </c>
    </row>
    <row r="18" spans="1:22" s="362" customFormat="1" ht="11.5">
      <c r="A18" s="692" t="s">
        <v>628</v>
      </c>
      <c r="B18" s="693" t="s">
        <v>1096</v>
      </c>
      <c r="C18" s="1434">
        <v>1</v>
      </c>
      <c r="D18" s="1434">
        <v>1</v>
      </c>
      <c r="E18" s="1434">
        <v>1</v>
      </c>
      <c r="F18" s="1434">
        <v>0.99746999999999997</v>
      </c>
      <c r="G18" s="1434">
        <v>0.98933000000000004</v>
      </c>
      <c r="H18" s="1434">
        <v>1</v>
      </c>
      <c r="I18" s="1434">
        <v>1</v>
      </c>
      <c r="J18" s="1435">
        <v>1</v>
      </c>
      <c r="K18" s="1469">
        <v>1</v>
      </c>
      <c r="L18" s="1470">
        <v>0.99773999999999996</v>
      </c>
      <c r="M18" s="1434">
        <v>1</v>
      </c>
      <c r="N18" s="1434">
        <v>1</v>
      </c>
      <c r="O18" s="1434">
        <v>1</v>
      </c>
      <c r="P18" s="1469">
        <v>1</v>
      </c>
      <c r="Q18" s="1434">
        <v>1</v>
      </c>
      <c r="R18" s="1434">
        <v>1</v>
      </c>
      <c r="S18" s="1434">
        <v>1</v>
      </c>
      <c r="T18" s="1434">
        <v>1</v>
      </c>
      <c r="U18" s="1434">
        <v>1</v>
      </c>
      <c r="V18" s="1434" t="s">
        <v>2080</v>
      </c>
    </row>
    <row r="19" spans="1:22" s="362" customFormat="1" ht="11.5">
      <c r="A19" s="692" t="s">
        <v>630</v>
      </c>
      <c r="B19" s="693" t="s">
        <v>1097</v>
      </c>
      <c r="C19" s="1436">
        <v>1</v>
      </c>
      <c r="D19" s="1436">
        <v>1</v>
      </c>
      <c r="E19" s="1436">
        <v>1</v>
      </c>
      <c r="F19" s="1436">
        <v>1</v>
      </c>
      <c r="G19" s="1436">
        <v>1</v>
      </c>
      <c r="H19" s="1436">
        <v>1</v>
      </c>
      <c r="I19" s="1436">
        <v>1</v>
      </c>
      <c r="J19" s="1437">
        <v>1</v>
      </c>
      <c r="K19" s="1471">
        <v>1</v>
      </c>
      <c r="L19" s="1436">
        <v>1</v>
      </c>
      <c r="M19" s="1436">
        <v>1</v>
      </c>
      <c r="N19" s="1436">
        <v>1</v>
      </c>
      <c r="O19" s="1436">
        <v>1</v>
      </c>
      <c r="P19" s="1471">
        <v>1</v>
      </c>
      <c r="Q19" s="1436">
        <v>1</v>
      </c>
      <c r="R19" s="1436">
        <v>1</v>
      </c>
      <c r="S19" s="1436">
        <v>1</v>
      </c>
      <c r="T19" s="1436">
        <v>1</v>
      </c>
      <c r="U19" s="1436">
        <v>1</v>
      </c>
      <c r="V19" s="1436">
        <v>1</v>
      </c>
    </row>
    <row r="20" spans="1:22" s="362" customFormat="1" ht="34.5">
      <c r="A20" s="692">
        <v>10</v>
      </c>
      <c r="B20" s="693" t="s">
        <v>1098</v>
      </c>
      <c r="C20" s="1436" t="s">
        <v>1099</v>
      </c>
      <c r="D20" s="1436" t="s">
        <v>1099</v>
      </c>
      <c r="E20" s="1436" t="s">
        <v>1100</v>
      </c>
      <c r="F20" s="1436" t="s">
        <v>1099</v>
      </c>
      <c r="G20" s="1436" t="s">
        <v>1099</v>
      </c>
      <c r="H20" s="1436" t="s">
        <v>1099</v>
      </c>
      <c r="I20" s="1436" t="s">
        <v>1099</v>
      </c>
      <c r="J20" s="1437" t="s">
        <v>1099</v>
      </c>
      <c r="K20" s="1472" t="s">
        <v>1099</v>
      </c>
      <c r="L20" s="1438" t="s">
        <v>1099</v>
      </c>
      <c r="M20" s="1438" t="s">
        <v>1099</v>
      </c>
      <c r="N20" s="1438" t="s">
        <v>1099</v>
      </c>
      <c r="O20" s="1438" t="s">
        <v>1099</v>
      </c>
      <c r="P20" s="1472" t="s">
        <v>1099</v>
      </c>
      <c r="Q20" s="1438" t="s">
        <v>1099</v>
      </c>
      <c r="R20" s="1438" t="s">
        <v>1099</v>
      </c>
      <c r="S20" s="1438" t="s">
        <v>1099</v>
      </c>
      <c r="T20" s="1438" t="s">
        <v>1099</v>
      </c>
      <c r="U20" s="1438" t="s">
        <v>1099</v>
      </c>
      <c r="V20" s="1438" t="s">
        <v>1099</v>
      </c>
    </row>
    <row r="21" spans="1:22" s="362" customFormat="1" ht="23">
      <c r="A21" s="692">
        <v>11</v>
      </c>
      <c r="B21" s="693" t="s">
        <v>1101</v>
      </c>
      <c r="C21" s="1438">
        <v>43880</v>
      </c>
      <c r="D21" s="1438">
        <v>45559</v>
      </c>
      <c r="E21" s="1438" t="s">
        <v>1102</v>
      </c>
      <c r="F21" s="1438" t="s">
        <v>1102</v>
      </c>
      <c r="G21" s="1438" t="s">
        <v>1103</v>
      </c>
      <c r="H21" s="1438">
        <v>45616</v>
      </c>
      <c r="I21" s="1438">
        <v>44910</v>
      </c>
      <c r="J21" s="1439">
        <v>44910</v>
      </c>
      <c r="K21" s="1472" t="s">
        <v>1891</v>
      </c>
      <c r="L21" s="1438" t="s">
        <v>1892</v>
      </c>
      <c r="M21" s="1438">
        <v>44552</v>
      </c>
      <c r="N21" s="1438">
        <v>44791</v>
      </c>
      <c r="O21" s="1438">
        <v>44791</v>
      </c>
      <c r="P21" s="1472">
        <v>45006</v>
      </c>
      <c r="Q21" s="1438">
        <v>44998</v>
      </c>
      <c r="R21" s="1438" t="s">
        <v>2081</v>
      </c>
      <c r="S21" s="1438">
        <v>45071</v>
      </c>
      <c r="T21" s="1438">
        <v>45275</v>
      </c>
      <c r="U21" s="1438" t="s">
        <v>2081</v>
      </c>
      <c r="V21" s="1438">
        <v>45433</v>
      </c>
    </row>
    <row r="22" spans="1:22" s="362" customFormat="1" ht="11.5">
      <c r="A22" s="692">
        <v>12</v>
      </c>
      <c r="B22" s="693" t="s">
        <v>1104</v>
      </c>
      <c r="C22" s="1427" t="s">
        <v>1105</v>
      </c>
      <c r="D22" s="1427" t="s">
        <v>1105</v>
      </c>
      <c r="E22" s="1427" t="s">
        <v>1106</v>
      </c>
      <c r="F22" s="1427" t="s">
        <v>1106</v>
      </c>
      <c r="G22" s="1427" t="s">
        <v>1106</v>
      </c>
      <c r="H22" s="1427" t="s">
        <v>1106</v>
      </c>
      <c r="I22" s="1427" t="s">
        <v>1106</v>
      </c>
      <c r="J22" s="1428" t="s">
        <v>1106</v>
      </c>
      <c r="K22" s="1462" t="s">
        <v>1106</v>
      </c>
      <c r="L22" s="1427" t="s">
        <v>1106</v>
      </c>
      <c r="M22" s="1427" t="s">
        <v>1106</v>
      </c>
      <c r="N22" s="1427" t="s">
        <v>1106</v>
      </c>
      <c r="O22" s="1427" t="s">
        <v>1106</v>
      </c>
      <c r="P22" s="1462" t="s">
        <v>1106</v>
      </c>
      <c r="Q22" s="1427" t="s">
        <v>1106</v>
      </c>
      <c r="R22" s="1427" t="s">
        <v>1106</v>
      </c>
      <c r="S22" s="1427" t="s">
        <v>1106</v>
      </c>
      <c r="T22" s="1427" t="s">
        <v>1106</v>
      </c>
      <c r="U22" s="1427" t="s">
        <v>1106</v>
      </c>
      <c r="V22" s="1427" t="s">
        <v>1106</v>
      </c>
    </row>
    <row r="23" spans="1:22" s="362" customFormat="1" ht="23">
      <c r="A23" s="692">
        <v>13</v>
      </c>
      <c r="B23" s="693" t="s">
        <v>1107</v>
      </c>
      <c r="C23" s="1425" t="s">
        <v>1108</v>
      </c>
      <c r="D23" s="1425" t="s">
        <v>1108</v>
      </c>
      <c r="E23" s="1425" t="s">
        <v>1109</v>
      </c>
      <c r="F23" s="1425" t="s">
        <v>1109</v>
      </c>
      <c r="G23" s="1425" t="s">
        <v>1110</v>
      </c>
      <c r="H23" s="1440">
        <v>49249</v>
      </c>
      <c r="I23" s="1440">
        <v>48914</v>
      </c>
      <c r="J23" s="1441">
        <v>48914</v>
      </c>
      <c r="K23" s="1472" t="s">
        <v>1893</v>
      </c>
      <c r="L23" s="1438" t="s">
        <v>1894</v>
      </c>
      <c r="M23" s="1438">
        <v>46378</v>
      </c>
      <c r="N23" s="1438">
        <v>45887</v>
      </c>
      <c r="O23" s="1438">
        <v>45887</v>
      </c>
      <c r="P23" s="1472">
        <v>45737</v>
      </c>
      <c r="Q23" s="1438">
        <v>46094</v>
      </c>
      <c r="R23" s="1438">
        <v>46670</v>
      </c>
      <c r="S23" s="1438">
        <v>46167</v>
      </c>
      <c r="T23" s="1438">
        <v>47102</v>
      </c>
      <c r="U23" s="1438">
        <v>46670</v>
      </c>
      <c r="V23" s="1438" t="s">
        <v>2082</v>
      </c>
    </row>
    <row r="24" spans="1:22" s="362" customFormat="1" ht="11.5">
      <c r="A24" s="692">
        <v>14</v>
      </c>
      <c r="B24" s="693" t="s">
        <v>1111</v>
      </c>
      <c r="C24" s="1425" t="s">
        <v>1079</v>
      </c>
      <c r="D24" s="1425" t="s">
        <v>1079</v>
      </c>
      <c r="E24" s="1425" t="s">
        <v>1079</v>
      </c>
      <c r="F24" s="1425" t="s">
        <v>1079</v>
      </c>
      <c r="G24" s="1425" t="s">
        <v>1079</v>
      </c>
      <c r="H24" s="1425" t="s">
        <v>1079</v>
      </c>
      <c r="I24" s="1425" t="s">
        <v>1079</v>
      </c>
      <c r="J24" s="1426" t="s">
        <v>1079</v>
      </c>
      <c r="K24" s="1461" t="s">
        <v>1132</v>
      </c>
      <c r="L24" s="1425" t="s">
        <v>1132</v>
      </c>
      <c r="M24" s="1425" t="s">
        <v>1132</v>
      </c>
      <c r="N24" s="1425" t="s">
        <v>1132</v>
      </c>
      <c r="O24" s="1425" t="s">
        <v>1132</v>
      </c>
      <c r="P24" s="1461" t="s">
        <v>1132</v>
      </c>
      <c r="Q24" s="1425" t="s">
        <v>1132</v>
      </c>
      <c r="R24" s="1425" t="s">
        <v>1132</v>
      </c>
      <c r="S24" s="1425" t="s">
        <v>1132</v>
      </c>
      <c r="T24" s="1425" t="s">
        <v>1132</v>
      </c>
      <c r="U24" s="1425" t="s">
        <v>1132</v>
      </c>
      <c r="V24" s="1425" t="s">
        <v>1132</v>
      </c>
    </row>
    <row r="25" spans="1:22" s="362" customFormat="1" ht="12" customHeight="1">
      <c r="A25" s="1214">
        <v>15</v>
      </c>
      <c r="B25" s="1215" t="s">
        <v>1112</v>
      </c>
      <c r="C25" s="1442" t="s">
        <v>1113</v>
      </c>
      <c r="D25" s="1442" t="s">
        <v>2071</v>
      </c>
      <c r="E25" s="1442" t="s">
        <v>1114</v>
      </c>
      <c r="F25" s="1442" t="s">
        <v>1114</v>
      </c>
      <c r="G25" s="1442" t="s">
        <v>1115</v>
      </c>
      <c r="H25" s="1442" t="s">
        <v>2072</v>
      </c>
      <c r="I25" s="1442" t="s">
        <v>1498</v>
      </c>
      <c r="J25" s="1443" t="s">
        <v>1498</v>
      </c>
      <c r="K25" s="1473" t="s">
        <v>61</v>
      </c>
      <c r="L25" s="1442" t="s">
        <v>61</v>
      </c>
      <c r="M25" s="1442" t="s">
        <v>61</v>
      </c>
      <c r="N25" s="1442" t="s">
        <v>61</v>
      </c>
      <c r="O25" s="1442" t="s">
        <v>61</v>
      </c>
      <c r="P25" s="1473" t="s">
        <v>61</v>
      </c>
      <c r="Q25" s="1442" t="s">
        <v>61</v>
      </c>
      <c r="R25" s="1442" t="s">
        <v>61</v>
      </c>
      <c r="S25" s="1442" t="s">
        <v>61</v>
      </c>
      <c r="T25" s="1442" t="s">
        <v>61</v>
      </c>
      <c r="U25" s="1442" t="s">
        <v>61</v>
      </c>
      <c r="V25" s="1442" t="s">
        <v>61</v>
      </c>
    </row>
    <row r="26" spans="1:22" s="362" customFormat="1" ht="11.5">
      <c r="A26" s="1214"/>
      <c r="B26" s="1215"/>
      <c r="C26" s="1442"/>
      <c r="D26" s="1442"/>
      <c r="E26" s="1442"/>
      <c r="F26" s="1442"/>
      <c r="G26" s="1442"/>
      <c r="H26" s="1442"/>
      <c r="I26" s="1442"/>
      <c r="J26" s="1443"/>
      <c r="K26" s="1473"/>
      <c r="L26" s="1442"/>
      <c r="M26" s="1442"/>
      <c r="N26" s="1442"/>
      <c r="O26" s="1442"/>
      <c r="P26" s="1473"/>
      <c r="Q26" s="1442"/>
      <c r="R26" s="1442"/>
      <c r="S26" s="1442"/>
      <c r="T26" s="1442"/>
      <c r="U26" s="1442"/>
      <c r="V26" s="1442"/>
    </row>
    <row r="27" spans="1:22" s="362" customFormat="1" ht="57.5">
      <c r="A27" s="694">
        <v>16</v>
      </c>
      <c r="B27" s="695" t="s">
        <v>1116</v>
      </c>
      <c r="C27" s="1444" t="s">
        <v>1117</v>
      </c>
      <c r="D27" s="1444"/>
      <c r="E27" s="1444" t="s">
        <v>1118</v>
      </c>
      <c r="F27" s="1444" t="s">
        <v>1118</v>
      </c>
      <c r="G27" s="1444" t="s">
        <v>1119</v>
      </c>
      <c r="H27" s="1444" t="s">
        <v>2073</v>
      </c>
      <c r="I27" s="1444" t="s">
        <v>1499</v>
      </c>
      <c r="J27" s="1445" t="s">
        <v>1499</v>
      </c>
      <c r="K27" s="1474" t="s">
        <v>61</v>
      </c>
      <c r="L27" s="1444" t="s">
        <v>61</v>
      </c>
      <c r="M27" s="1444" t="s">
        <v>61</v>
      </c>
      <c r="N27" s="1444" t="s">
        <v>61</v>
      </c>
      <c r="O27" s="1444" t="s">
        <v>61</v>
      </c>
      <c r="P27" s="1474" t="s">
        <v>61</v>
      </c>
      <c r="Q27" s="1444" t="s">
        <v>61</v>
      </c>
      <c r="R27" s="1444" t="s">
        <v>61</v>
      </c>
      <c r="S27" s="1444" t="s">
        <v>61</v>
      </c>
      <c r="T27" s="1444" t="s">
        <v>61</v>
      </c>
      <c r="U27" s="1444" t="s">
        <v>61</v>
      </c>
      <c r="V27" s="1444" t="s">
        <v>61</v>
      </c>
    </row>
    <row r="28" spans="1:22" s="362" customFormat="1" ht="11.5">
      <c r="A28" s="692"/>
      <c r="B28" s="693" t="s">
        <v>1120</v>
      </c>
      <c r="C28" s="1427"/>
      <c r="D28" s="1427"/>
      <c r="E28" s="1427"/>
      <c r="F28" s="1427"/>
      <c r="G28" s="1427"/>
      <c r="H28" s="1427"/>
      <c r="I28" s="1427"/>
      <c r="J28" s="1428"/>
      <c r="K28" s="1462"/>
      <c r="L28" s="1427"/>
      <c r="M28" s="1427"/>
      <c r="N28" s="1427"/>
      <c r="O28" s="1427"/>
      <c r="P28" s="1462"/>
      <c r="Q28" s="1427"/>
      <c r="R28" s="1427"/>
      <c r="S28" s="1427"/>
      <c r="T28" s="1427"/>
      <c r="U28" s="1427"/>
      <c r="V28" s="1427"/>
    </row>
    <row r="29" spans="1:22" s="362" customFormat="1" ht="12" customHeight="1">
      <c r="A29" s="1211">
        <v>17</v>
      </c>
      <c r="B29" s="1212" t="s">
        <v>1121</v>
      </c>
      <c r="C29" s="1442" t="s">
        <v>1122</v>
      </c>
      <c r="D29" s="1442" t="s">
        <v>1122</v>
      </c>
      <c r="E29" s="1442" t="s">
        <v>1123</v>
      </c>
      <c r="F29" s="1442" t="s">
        <v>1124</v>
      </c>
      <c r="G29" s="1442" t="s">
        <v>1124</v>
      </c>
      <c r="H29" s="1442" t="s">
        <v>1125</v>
      </c>
      <c r="I29" s="1442" t="s">
        <v>1124</v>
      </c>
      <c r="J29" s="1443" t="s">
        <v>1124</v>
      </c>
      <c r="K29" s="1473" t="s">
        <v>1124</v>
      </c>
      <c r="L29" s="1442" t="s">
        <v>1124</v>
      </c>
      <c r="M29" s="1442" t="s">
        <v>1124</v>
      </c>
      <c r="N29" s="1442" t="s">
        <v>1125</v>
      </c>
      <c r="O29" s="1442" t="s">
        <v>1125</v>
      </c>
      <c r="P29" s="1473" t="s">
        <v>1125</v>
      </c>
      <c r="Q29" s="1442" t="s">
        <v>1125</v>
      </c>
      <c r="R29" s="1442" t="s">
        <v>1125</v>
      </c>
      <c r="S29" s="1442" t="s">
        <v>1124</v>
      </c>
      <c r="T29" s="1442" t="s">
        <v>1124</v>
      </c>
      <c r="U29" s="1442" t="s">
        <v>1125</v>
      </c>
      <c r="V29" s="1442" t="s">
        <v>1124</v>
      </c>
    </row>
    <row r="30" spans="1:22" s="362" customFormat="1" ht="11.5">
      <c r="A30" s="1211"/>
      <c r="B30" s="1212"/>
      <c r="C30" s="1442"/>
      <c r="D30" s="1442"/>
      <c r="E30" s="1442"/>
      <c r="F30" s="1442"/>
      <c r="G30" s="1442"/>
      <c r="H30" s="1442"/>
      <c r="I30" s="1442"/>
      <c r="J30" s="1443"/>
      <c r="K30" s="1473"/>
      <c r="L30" s="1442"/>
      <c r="M30" s="1442"/>
      <c r="N30" s="1442"/>
      <c r="O30" s="1442"/>
      <c r="P30" s="1473"/>
      <c r="Q30" s="1442"/>
      <c r="R30" s="1442"/>
      <c r="S30" s="1442"/>
      <c r="T30" s="1442"/>
      <c r="U30" s="1442"/>
      <c r="V30" s="1442"/>
    </row>
    <row r="31" spans="1:22" s="362" customFormat="1" ht="46">
      <c r="A31" s="692">
        <v>18</v>
      </c>
      <c r="B31" s="693" t="s">
        <v>1126</v>
      </c>
      <c r="C31" s="1427" t="s">
        <v>1127</v>
      </c>
      <c r="D31" s="1427" t="s">
        <v>2074</v>
      </c>
      <c r="E31" s="1427" t="s">
        <v>1128</v>
      </c>
      <c r="F31" s="1427" t="s">
        <v>1129</v>
      </c>
      <c r="G31" s="1427" t="s">
        <v>1130</v>
      </c>
      <c r="H31" s="1427" t="s">
        <v>2075</v>
      </c>
      <c r="I31" s="1446">
        <v>9.2499999999999999E-2</v>
      </c>
      <c r="J31" s="1447">
        <v>4.9500000000000002E-2</v>
      </c>
      <c r="K31" s="1475">
        <v>3.4000000000000002E-2</v>
      </c>
      <c r="L31" s="1446">
        <v>3.7499999999999999E-2</v>
      </c>
      <c r="M31" s="1446">
        <v>4.7E-2</v>
      </c>
      <c r="N31" s="1427" t="s">
        <v>1895</v>
      </c>
      <c r="O31" s="1427" t="s">
        <v>1896</v>
      </c>
      <c r="P31" s="1462" t="s">
        <v>1897</v>
      </c>
      <c r="Q31" s="1427" t="s">
        <v>1898</v>
      </c>
      <c r="R31" s="1427" t="s">
        <v>2083</v>
      </c>
      <c r="S31" s="1446">
        <v>7.2499999999999995E-2</v>
      </c>
      <c r="T31" s="1427" t="s">
        <v>1899</v>
      </c>
      <c r="U31" s="1427" t="s">
        <v>2084</v>
      </c>
      <c r="V31" s="1446">
        <v>4.6249999999999999E-2</v>
      </c>
    </row>
    <row r="32" spans="1:22" s="362" customFormat="1" ht="11.5">
      <c r="A32" s="692">
        <v>19</v>
      </c>
      <c r="B32" s="693" t="s">
        <v>1131</v>
      </c>
      <c r="C32" s="1427" t="s">
        <v>1132</v>
      </c>
      <c r="D32" s="1427" t="s">
        <v>1132</v>
      </c>
      <c r="E32" s="1427" t="s">
        <v>1132</v>
      </c>
      <c r="F32" s="1427" t="s">
        <v>1132</v>
      </c>
      <c r="G32" s="1427" t="s">
        <v>1132</v>
      </c>
      <c r="H32" s="1427" t="s">
        <v>1132</v>
      </c>
      <c r="I32" s="1427" t="s">
        <v>1132</v>
      </c>
      <c r="J32" s="1428" t="s">
        <v>1132</v>
      </c>
      <c r="K32" s="1462" t="s">
        <v>1132</v>
      </c>
      <c r="L32" s="1427" t="s">
        <v>1132</v>
      </c>
      <c r="M32" s="1427" t="s">
        <v>1132</v>
      </c>
      <c r="N32" s="1427" t="s">
        <v>1132</v>
      </c>
      <c r="O32" s="1427" t="s">
        <v>1132</v>
      </c>
      <c r="P32" s="1462" t="s">
        <v>1900</v>
      </c>
      <c r="Q32" s="1427" t="s">
        <v>1132</v>
      </c>
      <c r="R32" s="1427" t="s">
        <v>1132</v>
      </c>
      <c r="S32" s="1427" t="s">
        <v>1132</v>
      </c>
      <c r="T32" s="1427" t="s">
        <v>1132</v>
      </c>
      <c r="U32" s="1427" t="s">
        <v>1132</v>
      </c>
      <c r="V32" s="1427" t="s">
        <v>1132</v>
      </c>
    </row>
    <row r="33" spans="1:22" s="362" customFormat="1" ht="23">
      <c r="A33" s="694" t="s">
        <v>172</v>
      </c>
      <c r="B33" s="698" t="s">
        <v>1133</v>
      </c>
      <c r="C33" s="1429" t="s">
        <v>1134</v>
      </c>
      <c r="D33" s="1429" t="s">
        <v>1134</v>
      </c>
      <c r="E33" s="1429" t="s">
        <v>1135</v>
      </c>
      <c r="F33" s="1429" t="s">
        <v>1135</v>
      </c>
      <c r="G33" s="1429" t="s">
        <v>1135</v>
      </c>
      <c r="H33" s="1429" t="s">
        <v>1135</v>
      </c>
      <c r="I33" s="1429" t="s">
        <v>1135</v>
      </c>
      <c r="J33" s="1430" t="s">
        <v>1135</v>
      </c>
      <c r="K33" s="1463"/>
      <c r="L33" s="1429"/>
      <c r="M33" s="1429"/>
      <c r="N33" s="1429"/>
      <c r="O33" s="1429"/>
      <c r="P33" s="1463"/>
      <c r="Q33" s="1429"/>
      <c r="R33" s="1429"/>
      <c r="S33" s="1429"/>
      <c r="T33" s="1429"/>
      <c r="U33" s="1429"/>
      <c r="V33" s="1429"/>
    </row>
    <row r="34" spans="1:22" s="525" customFormat="1" ht="23">
      <c r="A34" s="694" t="s">
        <v>174</v>
      </c>
      <c r="B34" s="695" t="s">
        <v>1136</v>
      </c>
      <c r="C34" s="1448" t="s">
        <v>1134</v>
      </c>
      <c r="D34" s="1448" t="s">
        <v>1134</v>
      </c>
      <c r="E34" s="1448" t="s">
        <v>1135</v>
      </c>
      <c r="F34" s="1448" t="s">
        <v>1135</v>
      </c>
      <c r="G34" s="1448" t="s">
        <v>1135</v>
      </c>
      <c r="H34" s="1448" t="s">
        <v>1135</v>
      </c>
      <c r="I34" s="1448" t="s">
        <v>1135</v>
      </c>
      <c r="J34" s="1449" t="s">
        <v>1135</v>
      </c>
      <c r="K34" s="1476"/>
      <c r="L34" s="1448"/>
      <c r="M34" s="1448"/>
      <c r="N34" s="1448"/>
      <c r="O34" s="1448"/>
      <c r="P34" s="1476"/>
      <c r="Q34" s="1448"/>
      <c r="R34" s="1448"/>
      <c r="S34" s="1448"/>
      <c r="T34" s="1448"/>
      <c r="U34" s="1448"/>
      <c r="V34" s="1448"/>
    </row>
    <row r="35" spans="1:22" s="362" customFormat="1" ht="11.5">
      <c r="A35" s="692">
        <v>21</v>
      </c>
      <c r="B35" s="693" t="s">
        <v>1137</v>
      </c>
      <c r="C35" s="1427" t="s">
        <v>1132</v>
      </c>
      <c r="D35" s="1427" t="s">
        <v>1132</v>
      </c>
      <c r="E35" s="1427" t="s">
        <v>1132</v>
      </c>
      <c r="F35" s="1427" t="s">
        <v>1132</v>
      </c>
      <c r="G35" s="1427" t="s">
        <v>1132</v>
      </c>
      <c r="H35" s="1427" t="s">
        <v>1132</v>
      </c>
      <c r="I35" s="1427" t="s">
        <v>1132</v>
      </c>
      <c r="J35" s="1428" t="s">
        <v>1132</v>
      </c>
      <c r="K35" s="1462"/>
      <c r="L35" s="1427"/>
      <c r="M35" s="1427"/>
      <c r="N35" s="1427"/>
      <c r="O35" s="1427"/>
      <c r="P35" s="1462"/>
      <c r="Q35" s="1427"/>
      <c r="R35" s="1427"/>
      <c r="S35" s="1427"/>
      <c r="T35" s="1427"/>
      <c r="U35" s="1427"/>
      <c r="V35" s="1427"/>
    </row>
    <row r="36" spans="1:22" s="362" customFormat="1" ht="11.5">
      <c r="A36" s="692">
        <v>22</v>
      </c>
      <c r="B36" s="693" t="s">
        <v>1138</v>
      </c>
      <c r="C36" s="1427" t="s">
        <v>1139</v>
      </c>
      <c r="D36" s="1427" t="s">
        <v>1139</v>
      </c>
      <c r="E36" s="1427" t="s">
        <v>1139</v>
      </c>
      <c r="F36" s="1427" t="s">
        <v>1139</v>
      </c>
      <c r="G36" s="1427" t="s">
        <v>1139</v>
      </c>
      <c r="H36" s="1427" t="s">
        <v>1139</v>
      </c>
      <c r="I36" s="1427" t="s">
        <v>1139</v>
      </c>
      <c r="J36" s="1428" t="s">
        <v>1139</v>
      </c>
      <c r="K36" s="1462"/>
      <c r="L36" s="1427"/>
      <c r="M36" s="1427"/>
      <c r="N36" s="1427"/>
      <c r="O36" s="1427"/>
      <c r="P36" s="1462"/>
      <c r="Q36" s="1427"/>
      <c r="R36" s="1427"/>
      <c r="S36" s="1427"/>
      <c r="T36" s="1427"/>
      <c r="U36" s="1427"/>
      <c r="V36" s="1427"/>
    </row>
    <row r="37" spans="1:22" s="362" customFormat="1" ht="34.5">
      <c r="A37" s="692">
        <v>23</v>
      </c>
      <c r="B37" s="693" t="s">
        <v>1140</v>
      </c>
      <c r="C37" s="1427" t="s">
        <v>1141</v>
      </c>
      <c r="D37" s="1427" t="s">
        <v>1141</v>
      </c>
      <c r="E37" s="1427" t="s">
        <v>1142</v>
      </c>
      <c r="F37" s="1427" t="s">
        <v>1142</v>
      </c>
      <c r="G37" s="1427" t="s">
        <v>1142</v>
      </c>
      <c r="H37" s="1427" t="s">
        <v>1142</v>
      </c>
      <c r="I37" s="1427" t="s">
        <v>1142</v>
      </c>
      <c r="J37" s="1428" t="s">
        <v>1142</v>
      </c>
      <c r="K37" s="1462" t="s">
        <v>1142</v>
      </c>
      <c r="L37" s="1427" t="s">
        <v>1142</v>
      </c>
      <c r="M37" s="1427" t="s">
        <v>1142</v>
      </c>
      <c r="N37" s="1427" t="s">
        <v>1142</v>
      </c>
      <c r="O37" s="1427" t="s">
        <v>1142</v>
      </c>
      <c r="P37" s="1462" t="s">
        <v>1142</v>
      </c>
      <c r="Q37" s="1427" t="s">
        <v>1142</v>
      </c>
      <c r="R37" s="1427" t="s">
        <v>1142</v>
      </c>
      <c r="S37" s="1427" t="s">
        <v>1142</v>
      </c>
      <c r="T37" s="1427" t="s">
        <v>1142</v>
      </c>
      <c r="U37" s="1427" t="s">
        <v>1142</v>
      </c>
      <c r="V37" s="1427" t="s">
        <v>1142</v>
      </c>
    </row>
    <row r="38" spans="1:22" s="362" customFormat="1" ht="69">
      <c r="A38" s="692">
        <v>24</v>
      </c>
      <c r="B38" s="693" t="s">
        <v>1143</v>
      </c>
      <c r="C38" s="1425" t="s">
        <v>1144</v>
      </c>
      <c r="D38" s="1425" t="s">
        <v>1144</v>
      </c>
      <c r="E38" s="1425" t="s">
        <v>1145</v>
      </c>
      <c r="F38" s="1425" t="s">
        <v>1145</v>
      </c>
      <c r="G38" s="1425" t="s">
        <v>1145</v>
      </c>
      <c r="H38" s="1425" t="s">
        <v>1145</v>
      </c>
      <c r="I38" s="1425" t="s">
        <v>1145</v>
      </c>
      <c r="J38" s="1426" t="s">
        <v>1145</v>
      </c>
      <c r="K38" s="1461" t="s">
        <v>1145</v>
      </c>
      <c r="L38" s="1425" t="s">
        <v>1145</v>
      </c>
      <c r="M38" s="1425" t="s">
        <v>1145</v>
      </c>
      <c r="N38" s="1425" t="s">
        <v>1145</v>
      </c>
      <c r="O38" s="1425" t="s">
        <v>1145</v>
      </c>
      <c r="P38" s="1461" t="s">
        <v>1145</v>
      </c>
      <c r="Q38" s="1425" t="s">
        <v>1145</v>
      </c>
      <c r="R38" s="1425" t="s">
        <v>1145</v>
      </c>
      <c r="S38" s="1425" t="s">
        <v>1145</v>
      </c>
      <c r="T38" s="1425" t="s">
        <v>1145</v>
      </c>
      <c r="U38" s="1425" t="s">
        <v>1145</v>
      </c>
      <c r="V38" s="1425" t="s">
        <v>1145</v>
      </c>
    </row>
    <row r="39" spans="1:22" s="362" customFormat="1" ht="11.5">
      <c r="A39" s="692">
        <v>25</v>
      </c>
      <c r="B39" s="693" t="s">
        <v>1146</v>
      </c>
      <c r="C39" s="1429" t="s">
        <v>1147</v>
      </c>
      <c r="D39" s="1429" t="s">
        <v>1147</v>
      </c>
      <c r="E39" s="1429" t="s">
        <v>1145</v>
      </c>
      <c r="F39" s="1429" t="s">
        <v>1145</v>
      </c>
      <c r="G39" s="1429" t="s">
        <v>1145</v>
      </c>
      <c r="H39" s="1429" t="s">
        <v>1145</v>
      </c>
      <c r="I39" s="1429" t="s">
        <v>1145</v>
      </c>
      <c r="J39" s="1430" t="s">
        <v>1145</v>
      </c>
      <c r="K39" s="1463" t="s">
        <v>1145</v>
      </c>
      <c r="L39" s="1429" t="s">
        <v>1145</v>
      </c>
      <c r="M39" s="1429" t="s">
        <v>1145</v>
      </c>
      <c r="N39" s="1429" t="s">
        <v>1145</v>
      </c>
      <c r="O39" s="1429" t="s">
        <v>1145</v>
      </c>
      <c r="P39" s="1463" t="s">
        <v>1145</v>
      </c>
      <c r="Q39" s="1429" t="s">
        <v>1145</v>
      </c>
      <c r="R39" s="1429" t="s">
        <v>1145</v>
      </c>
      <c r="S39" s="1429" t="s">
        <v>1145</v>
      </c>
      <c r="T39" s="1429" t="s">
        <v>1145</v>
      </c>
      <c r="U39" s="1429" t="s">
        <v>1145</v>
      </c>
      <c r="V39" s="1429" t="s">
        <v>1145</v>
      </c>
    </row>
    <row r="40" spans="1:22" s="525" customFormat="1" ht="80.5">
      <c r="A40" s="694">
        <v>26</v>
      </c>
      <c r="B40" s="695" t="s">
        <v>1148</v>
      </c>
      <c r="C40" s="1450" t="s">
        <v>1149</v>
      </c>
      <c r="D40" s="1450"/>
      <c r="E40" s="1450" t="s">
        <v>1145</v>
      </c>
      <c r="F40" s="1450" t="s">
        <v>1145</v>
      </c>
      <c r="G40" s="1450" t="s">
        <v>1145</v>
      </c>
      <c r="H40" s="1450" t="s">
        <v>1145</v>
      </c>
      <c r="I40" s="1450" t="s">
        <v>1145</v>
      </c>
      <c r="J40" s="1451" t="s">
        <v>1145</v>
      </c>
      <c r="K40" s="1477" t="s">
        <v>1145</v>
      </c>
      <c r="L40" s="1450" t="s">
        <v>1145</v>
      </c>
      <c r="M40" s="1450" t="s">
        <v>1145</v>
      </c>
      <c r="N40" s="1450" t="s">
        <v>1145</v>
      </c>
      <c r="O40" s="1450" t="s">
        <v>1145</v>
      </c>
      <c r="P40" s="1477" t="s">
        <v>1145</v>
      </c>
      <c r="Q40" s="1450" t="s">
        <v>1145</v>
      </c>
      <c r="R40" s="1450" t="s">
        <v>1145</v>
      </c>
      <c r="S40" s="1450" t="s">
        <v>1145</v>
      </c>
      <c r="T40" s="1450" t="s">
        <v>1145</v>
      </c>
      <c r="U40" s="1450" t="s">
        <v>1145</v>
      </c>
      <c r="V40" s="1450" t="s">
        <v>1145</v>
      </c>
    </row>
    <row r="41" spans="1:22" s="362" customFormat="1" ht="11.5">
      <c r="A41" s="692">
        <v>27</v>
      </c>
      <c r="B41" s="693" t="s">
        <v>1150</v>
      </c>
      <c r="C41" s="1427" t="s">
        <v>1135</v>
      </c>
      <c r="D41" s="1427" t="s">
        <v>1135</v>
      </c>
      <c r="E41" s="1427" t="s">
        <v>1145</v>
      </c>
      <c r="F41" s="1427" t="s">
        <v>1145</v>
      </c>
      <c r="G41" s="1427" t="s">
        <v>1145</v>
      </c>
      <c r="H41" s="1427" t="s">
        <v>1145</v>
      </c>
      <c r="I41" s="1427" t="s">
        <v>1145</v>
      </c>
      <c r="J41" s="1428" t="s">
        <v>1145</v>
      </c>
      <c r="K41" s="1462" t="s">
        <v>1145</v>
      </c>
      <c r="L41" s="1427" t="s">
        <v>1145</v>
      </c>
      <c r="M41" s="1427" t="s">
        <v>1145</v>
      </c>
      <c r="N41" s="1427" t="s">
        <v>1145</v>
      </c>
      <c r="O41" s="1427" t="s">
        <v>1145</v>
      </c>
      <c r="P41" s="1462" t="s">
        <v>1145</v>
      </c>
      <c r="Q41" s="1427" t="s">
        <v>1145</v>
      </c>
      <c r="R41" s="1427" t="s">
        <v>1145</v>
      </c>
      <c r="S41" s="1427" t="s">
        <v>1145</v>
      </c>
      <c r="T41" s="1427" t="s">
        <v>1145</v>
      </c>
      <c r="U41" s="1427" t="s">
        <v>1145</v>
      </c>
      <c r="V41" s="1427" t="s">
        <v>1145</v>
      </c>
    </row>
    <row r="42" spans="1:22" s="362" customFormat="1" ht="11.5">
      <c r="A42" s="692">
        <v>28</v>
      </c>
      <c r="B42" s="693" t="s">
        <v>1151</v>
      </c>
      <c r="C42" s="1429" t="s">
        <v>1152</v>
      </c>
      <c r="D42" s="1429" t="s">
        <v>1152</v>
      </c>
      <c r="E42" s="1429" t="s">
        <v>1145</v>
      </c>
      <c r="F42" s="1429" t="s">
        <v>1145</v>
      </c>
      <c r="G42" s="1429" t="s">
        <v>1145</v>
      </c>
      <c r="H42" s="1429" t="s">
        <v>1145</v>
      </c>
      <c r="I42" s="1429" t="s">
        <v>1145</v>
      </c>
      <c r="J42" s="1430" t="s">
        <v>1145</v>
      </c>
      <c r="K42" s="1463" t="s">
        <v>1145</v>
      </c>
      <c r="L42" s="1429" t="s">
        <v>1145</v>
      </c>
      <c r="M42" s="1429" t="s">
        <v>1145</v>
      </c>
      <c r="N42" s="1429" t="s">
        <v>1145</v>
      </c>
      <c r="O42" s="1429" t="s">
        <v>1145</v>
      </c>
      <c r="P42" s="1463" t="s">
        <v>1145</v>
      </c>
      <c r="Q42" s="1429" t="s">
        <v>1145</v>
      </c>
      <c r="R42" s="1429" t="s">
        <v>1145</v>
      </c>
      <c r="S42" s="1429" t="s">
        <v>1145</v>
      </c>
      <c r="T42" s="1429" t="s">
        <v>1145</v>
      </c>
      <c r="U42" s="1429" t="s">
        <v>1145</v>
      </c>
      <c r="V42" s="1429" t="s">
        <v>1145</v>
      </c>
    </row>
    <row r="43" spans="1:22" s="362" customFormat="1" ht="11.5">
      <c r="A43" s="692">
        <v>29</v>
      </c>
      <c r="B43" s="693" t="s">
        <v>1153</v>
      </c>
      <c r="C43" s="1427" t="s">
        <v>1065</v>
      </c>
      <c r="D43" s="1427" t="s">
        <v>1065</v>
      </c>
      <c r="E43" s="1427" t="s">
        <v>1145</v>
      </c>
      <c r="F43" s="1427" t="s">
        <v>1145</v>
      </c>
      <c r="G43" s="1427" t="s">
        <v>1145</v>
      </c>
      <c r="H43" s="1427" t="s">
        <v>1145</v>
      </c>
      <c r="I43" s="1427" t="s">
        <v>1145</v>
      </c>
      <c r="J43" s="1428" t="s">
        <v>1145</v>
      </c>
      <c r="K43" s="1462" t="s">
        <v>1145</v>
      </c>
      <c r="L43" s="1427" t="s">
        <v>1145</v>
      </c>
      <c r="M43" s="1427" t="s">
        <v>1145</v>
      </c>
      <c r="N43" s="1427" t="s">
        <v>1145</v>
      </c>
      <c r="O43" s="1427" t="s">
        <v>1145</v>
      </c>
      <c r="P43" s="1462" t="s">
        <v>1145</v>
      </c>
      <c r="Q43" s="1427" t="s">
        <v>1145</v>
      </c>
      <c r="R43" s="1427" t="s">
        <v>1145</v>
      </c>
      <c r="S43" s="1427" t="s">
        <v>1145</v>
      </c>
      <c r="T43" s="1427" t="s">
        <v>1145</v>
      </c>
      <c r="U43" s="1427" t="s">
        <v>1145</v>
      </c>
      <c r="V43" s="1427" t="s">
        <v>1145</v>
      </c>
    </row>
    <row r="44" spans="1:22" s="362" customFormat="1" ht="11.5">
      <c r="A44" s="692">
        <v>30</v>
      </c>
      <c r="B44" s="693" t="s">
        <v>1154</v>
      </c>
      <c r="C44" s="1427" t="s">
        <v>1145</v>
      </c>
      <c r="D44" s="1427" t="s">
        <v>1145</v>
      </c>
      <c r="E44" s="1427" t="s">
        <v>1132</v>
      </c>
      <c r="F44" s="1427" t="s">
        <v>1132</v>
      </c>
      <c r="G44" s="1427" t="s">
        <v>1132</v>
      </c>
      <c r="H44" s="1427" t="s">
        <v>1132</v>
      </c>
      <c r="I44" s="1427" t="s">
        <v>1132</v>
      </c>
      <c r="J44" s="1428" t="s">
        <v>1132</v>
      </c>
      <c r="K44" s="1462" t="s">
        <v>1145</v>
      </c>
      <c r="L44" s="1427" t="s">
        <v>1145</v>
      </c>
      <c r="M44" s="1427" t="s">
        <v>1145</v>
      </c>
      <c r="N44" s="1427" t="s">
        <v>1145</v>
      </c>
      <c r="O44" s="1427" t="s">
        <v>1145</v>
      </c>
      <c r="P44" s="1462" t="s">
        <v>1145</v>
      </c>
      <c r="Q44" s="1427" t="s">
        <v>1145</v>
      </c>
      <c r="R44" s="1427" t="s">
        <v>1145</v>
      </c>
      <c r="S44" s="1427" t="s">
        <v>1145</v>
      </c>
      <c r="T44" s="1427" t="s">
        <v>1145</v>
      </c>
      <c r="U44" s="1427" t="s">
        <v>1145</v>
      </c>
      <c r="V44" s="1427" t="s">
        <v>1145</v>
      </c>
    </row>
    <row r="45" spans="1:22" s="362" customFormat="1" ht="11.5">
      <c r="A45" s="692">
        <v>31</v>
      </c>
      <c r="B45" s="693" t="s">
        <v>1155</v>
      </c>
      <c r="C45" s="1427" t="s">
        <v>1145</v>
      </c>
      <c r="D45" s="1427" t="s">
        <v>1145</v>
      </c>
      <c r="E45" s="1427" t="s">
        <v>1145</v>
      </c>
      <c r="F45" s="1427" t="s">
        <v>1145</v>
      </c>
      <c r="G45" s="1427" t="s">
        <v>1145</v>
      </c>
      <c r="H45" s="1427" t="s">
        <v>1145</v>
      </c>
      <c r="I45" s="1427" t="s">
        <v>1145</v>
      </c>
      <c r="J45" s="1428" t="s">
        <v>1145</v>
      </c>
      <c r="K45" s="1462" t="s">
        <v>1145</v>
      </c>
      <c r="L45" s="1427" t="s">
        <v>1145</v>
      </c>
      <c r="M45" s="1427" t="s">
        <v>1145</v>
      </c>
      <c r="N45" s="1427" t="s">
        <v>1145</v>
      </c>
      <c r="O45" s="1427" t="s">
        <v>1145</v>
      </c>
      <c r="P45" s="1462" t="s">
        <v>1145</v>
      </c>
      <c r="Q45" s="1427" t="s">
        <v>1145</v>
      </c>
      <c r="R45" s="1427" t="s">
        <v>1145</v>
      </c>
      <c r="S45" s="1427" t="s">
        <v>1145</v>
      </c>
      <c r="T45" s="1427" t="s">
        <v>1145</v>
      </c>
      <c r="U45" s="1427" t="s">
        <v>1145</v>
      </c>
      <c r="V45" s="1427" t="s">
        <v>1145</v>
      </c>
    </row>
    <row r="46" spans="1:22" s="362" customFormat="1" ht="11.5">
      <c r="A46" s="692">
        <v>32</v>
      </c>
      <c r="B46" s="693" t="s">
        <v>1156</v>
      </c>
      <c r="C46" s="1427" t="s">
        <v>1145</v>
      </c>
      <c r="D46" s="1427" t="s">
        <v>1145</v>
      </c>
      <c r="E46" s="1427" t="s">
        <v>1145</v>
      </c>
      <c r="F46" s="1427" t="s">
        <v>1145</v>
      </c>
      <c r="G46" s="1427" t="s">
        <v>1145</v>
      </c>
      <c r="H46" s="1427" t="s">
        <v>1145</v>
      </c>
      <c r="I46" s="1427" t="s">
        <v>1145</v>
      </c>
      <c r="J46" s="1428" t="s">
        <v>1145</v>
      </c>
      <c r="K46" s="1462" t="s">
        <v>1145</v>
      </c>
      <c r="L46" s="1427" t="s">
        <v>1145</v>
      </c>
      <c r="M46" s="1427" t="s">
        <v>1145</v>
      </c>
      <c r="N46" s="1427" t="s">
        <v>1145</v>
      </c>
      <c r="O46" s="1427" t="s">
        <v>1145</v>
      </c>
      <c r="P46" s="1462" t="s">
        <v>1145</v>
      </c>
      <c r="Q46" s="1427" t="s">
        <v>1145</v>
      </c>
      <c r="R46" s="1427" t="s">
        <v>1145</v>
      </c>
      <c r="S46" s="1427" t="s">
        <v>1145</v>
      </c>
      <c r="T46" s="1427" t="s">
        <v>1145</v>
      </c>
      <c r="U46" s="1427" t="s">
        <v>1145</v>
      </c>
      <c r="V46" s="1427" t="s">
        <v>1145</v>
      </c>
    </row>
    <row r="47" spans="1:22" s="362" customFormat="1" ht="11.5">
      <c r="A47" s="692">
        <v>33</v>
      </c>
      <c r="B47" s="693" t="s">
        <v>1157</v>
      </c>
      <c r="C47" s="1427" t="s">
        <v>1145</v>
      </c>
      <c r="D47" s="1427" t="s">
        <v>1145</v>
      </c>
      <c r="E47" s="1427" t="s">
        <v>1145</v>
      </c>
      <c r="F47" s="1427" t="s">
        <v>1145</v>
      </c>
      <c r="G47" s="1427" t="s">
        <v>1145</v>
      </c>
      <c r="H47" s="1427" t="s">
        <v>1145</v>
      </c>
      <c r="I47" s="1427" t="s">
        <v>1145</v>
      </c>
      <c r="J47" s="1428" t="s">
        <v>1145</v>
      </c>
      <c r="K47" s="1462" t="s">
        <v>1145</v>
      </c>
      <c r="L47" s="1427" t="s">
        <v>1145</v>
      </c>
      <c r="M47" s="1427" t="s">
        <v>1145</v>
      </c>
      <c r="N47" s="1427" t="s">
        <v>1145</v>
      </c>
      <c r="O47" s="1427" t="s">
        <v>1145</v>
      </c>
      <c r="P47" s="1462" t="s">
        <v>1145</v>
      </c>
      <c r="Q47" s="1427" t="s">
        <v>1145</v>
      </c>
      <c r="R47" s="1427" t="s">
        <v>1145</v>
      </c>
      <c r="S47" s="1427" t="s">
        <v>1145</v>
      </c>
      <c r="T47" s="1427" t="s">
        <v>1145</v>
      </c>
      <c r="U47" s="1427" t="s">
        <v>1145</v>
      </c>
      <c r="V47" s="1427" t="s">
        <v>1145</v>
      </c>
    </row>
    <row r="48" spans="1:22" s="362" customFormat="1" ht="11.5">
      <c r="A48" s="692">
        <v>34</v>
      </c>
      <c r="B48" s="693" t="s">
        <v>1158</v>
      </c>
      <c r="C48" s="1427" t="s">
        <v>1145</v>
      </c>
      <c r="D48" s="1427" t="s">
        <v>1145</v>
      </c>
      <c r="E48" s="1427" t="s">
        <v>1145</v>
      </c>
      <c r="F48" s="1427" t="s">
        <v>1145</v>
      </c>
      <c r="G48" s="1427" t="s">
        <v>1145</v>
      </c>
      <c r="H48" s="1427" t="s">
        <v>1145</v>
      </c>
      <c r="I48" s="1427" t="s">
        <v>1145</v>
      </c>
      <c r="J48" s="1428" t="s">
        <v>1145</v>
      </c>
      <c r="K48" s="1462" t="s">
        <v>1145</v>
      </c>
      <c r="L48" s="1427" t="s">
        <v>1145</v>
      </c>
      <c r="M48" s="1427" t="s">
        <v>1145</v>
      </c>
      <c r="N48" s="1427" t="s">
        <v>1145</v>
      </c>
      <c r="O48" s="1427" t="s">
        <v>1145</v>
      </c>
      <c r="P48" s="1462" t="s">
        <v>1145</v>
      </c>
      <c r="Q48" s="1427" t="s">
        <v>1145</v>
      </c>
      <c r="R48" s="1427" t="s">
        <v>1145</v>
      </c>
      <c r="S48" s="1427" t="s">
        <v>1145</v>
      </c>
      <c r="T48" s="1427" t="s">
        <v>1145</v>
      </c>
      <c r="U48" s="1427" t="s">
        <v>1145</v>
      </c>
      <c r="V48" s="1427" t="s">
        <v>1145</v>
      </c>
    </row>
    <row r="49" spans="1:22" s="362" customFormat="1" ht="11.5">
      <c r="A49" s="692" t="s">
        <v>1159</v>
      </c>
      <c r="B49" s="693" t="s">
        <v>1160</v>
      </c>
      <c r="C49" s="1425" t="s">
        <v>1161</v>
      </c>
      <c r="D49" s="1425" t="s">
        <v>1161</v>
      </c>
      <c r="E49" s="1425" t="s">
        <v>1161</v>
      </c>
      <c r="F49" s="1425" t="s">
        <v>1161</v>
      </c>
      <c r="G49" s="1425" t="s">
        <v>1161</v>
      </c>
      <c r="H49" s="1425" t="s">
        <v>1161</v>
      </c>
      <c r="I49" s="1425" t="s">
        <v>1161</v>
      </c>
      <c r="J49" s="1426" t="s">
        <v>1161</v>
      </c>
      <c r="K49" s="1461"/>
      <c r="L49" s="1425"/>
      <c r="M49" s="1425"/>
      <c r="N49" s="1425"/>
      <c r="O49" s="1425"/>
      <c r="P49" s="1461"/>
      <c r="Q49" s="1425"/>
      <c r="R49" s="1425"/>
      <c r="S49" s="1425"/>
      <c r="T49" s="1425"/>
      <c r="U49" s="1425"/>
      <c r="V49" s="1425"/>
    </row>
    <row r="50" spans="1:22" s="362" customFormat="1" ht="23">
      <c r="A50" s="692" t="s">
        <v>1162</v>
      </c>
      <c r="B50" s="693" t="s">
        <v>1163</v>
      </c>
      <c r="C50" s="1427" t="s">
        <v>1164</v>
      </c>
      <c r="D50" s="1427" t="s">
        <v>1164</v>
      </c>
      <c r="E50" s="1427" t="s">
        <v>1165</v>
      </c>
      <c r="F50" s="1427" t="s">
        <v>1165</v>
      </c>
      <c r="G50" s="1427" t="s">
        <v>1165</v>
      </c>
      <c r="H50" s="1427" t="s">
        <v>1165</v>
      </c>
      <c r="I50" s="1427" t="s">
        <v>1165</v>
      </c>
      <c r="J50" s="1428" t="s">
        <v>1165</v>
      </c>
      <c r="K50" s="1462"/>
      <c r="L50" s="1427"/>
      <c r="M50" s="1427"/>
      <c r="N50" s="1427"/>
      <c r="O50" s="1427"/>
      <c r="P50" s="1462"/>
      <c r="Q50" s="1427"/>
      <c r="R50" s="1427"/>
      <c r="S50" s="1427"/>
      <c r="T50" s="1427"/>
      <c r="U50" s="1427"/>
      <c r="V50" s="1427"/>
    </row>
    <row r="51" spans="1:22" s="701" customFormat="1" ht="23">
      <c r="A51" s="699">
        <v>35</v>
      </c>
      <c r="B51" s="700" t="s">
        <v>1166</v>
      </c>
      <c r="C51" s="1452" t="s">
        <v>1167</v>
      </c>
      <c r="D51" s="1452" t="s">
        <v>1167</v>
      </c>
      <c r="E51" s="1452" t="s">
        <v>1168</v>
      </c>
      <c r="F51" s="1452" t="s">
        <v>1168</v>
      </c>
      <c r="G51" s="1452" t="s">
        <v>1168</v>
      </c>
      <c r="H51" s="1453" t="s">
        <v>1168</v>
      </c>
      <c r="I51" s="1453" t="s">
        <v>1168</v>
      </c>
      <c r="J51" s="1454" t="s">
        <v>1168</v>
      </c>
      <c r="K51" s="1478" t="s">
        <v>1889</v>
      </c>
      <c r="L51" s="1453" t="s">
        <v>1889</v>
      </c>
      <c r="M51" s="1453" t="s">
        <v>1889</v>
      </c>
      <c r="N51" s="1479" t="s">
        <v>1889</v>
      </c>
      <c r="O51" s="1479" t="s">
        <v>1889</v>
      </c>
      <c r="P51" s="1478" t="s">
        <v>1889</v>
      </c>
      <c r="Q51" s="1479" t="s">
        <v>1889</v>
      </c>
      <c r="R51" s="1479" t="s">
        <v>1889</v>
      </c>
      <c r="S51" s="1479" t="s">
        <v>1889</v>
      </c>
      <c r="T51" s="1479" t="s">
        <v>1889</v>
      </c>
      <c r="U51" s="1479" t="s">
        <v>1889</v>
      </c>
      <c r="V51" s="1479" t="s">
        <v>1889</v>
      </c>
    </row>
    <row r="52" spans="1:22" s="362" customFormat="1" ht="11.5">
      <c r="A52" s="694">
        <v>36</v>
      </c>
      <c r="B52" s="695" t="s">
        <v>1169</v>
      </c>
      <c r="C52" s="1452" t="s">
        <v>1145</v>
      </c>
      <c r="D52" s="1452" t="s">
        <v>1145</v>
      </c>
      <c r="E52" s="1452" t="s">
        <v>1132</v>
      </c>
      <c r="F52" s="1452" t="s">
        <v>1132</v>
      </c>
      <c r="G52" s="1452" t="s">
        <v>1132</v>
      </c>
      <c r="H52" s="1453" t="s">
        <v>1132</v>
      </c>
      <c r="I52" s="1453" t="s">
        <v>1132</v>
      </c>
      <c r="J52" s="1454" t="s">
        <v>1132</v>
      </c>
      <c r="K52" s="1478"/>
      <c r="L52" s="1453"/>
      <c r="M52" s="1453"/>
      <c r="N52" s="1479"/>
      <c r="O52" s="1479"/>
      <c r="P52" s="1478"/>
      <c r="Q52" s="1479"/>
      <c r="R52" s="1479"/>
      <c r="S52" s="1479"/>
      <c r="T52" s="1479"/>
      <c r="U52" s="1479"/>
      <c r="V52" s="1479"/>
    </row>
    <row r="53" spans="1:22" s="702" customFormat="1" ht="11.5">
      <c r="A53" s="692">
        <v>37</v>
      </c>
      <c r="B53" s="693" t="s">
        <v>1170</v>
      </c>
      <c r="C53" s="1427" t="s">
        <v>1145</v>
      </c>
      <c r="D53" s="1427" t="s">
        <v>1145</v>
      </c>
      <c r="E53" s="1427" t="s">
        <v>1145</v>
      </c>
      <c r="F53" s="1427" t="s">
        <v>1145</v>
      </c>
      <c r="G53" s="1427" t="s">
        <v>1145</v>
      </c>
      <c r="H53" s="1427" t="s">
        <v>1145</v>
      </c>
      <c r="I53" s="1427" t="s">
        <v>1145</v>
      </c>
      <c r="J53" s="1428" t="s">
        <v>1145</v>
      </c>
      <c r="K53" s="1462"/>
      <c r="L53" s="1427"/>
      <c r="M53" s="1427"/>
      <c r="N53" s="1427"/>
      <c r="O53" s="1480"/>
      <c r="P53" s="1462"/>
      <c r="Q53" s="1427"/>
      <c r="R53" s="1427"/>
      <c r="S53" s="1427"/>
      <c r="T53" s="1427"/>
      <c r="U53" s="1427"/>
      <c r="V53" s="1427"/>
    </row>
    <row r="54" spans="1:22" s="525" customFormat="1" ht="116">
      <c r="A54" s="694" t="s">
        <v>1171</v>
      </c>
      <c r="B54" s="695" t="s">
        <v>1172</v>
      </c>
      <c r="C54" s="1455" t="s">
        <v>1173</v>
      </c>
      <c r="D54" s="1455" t="s">
        <v>1173</v>
      </c>
      <c r="E54" s="1455" t="s">
        <v>1174</v>
      </c>
      <c r="F54" s="1455" t="s">
        <v>1174</v>
      </c>
      <c r="G54" s="1455" t="s">
        <v>1175</v>
      </c>
      <c r="H54" s="1456" t="s">
        <v>2076</v>
      </c>
      <c r="I54" s="1456" t="s">
        <v>1500</v>
      </c>
      <c r="J54" s="1457" t="s">
        <v>1501</v>
      </c>
      <c r="K54" s="1481" t="s">
        <v>1901</v>
      </c>
      <c r="L54" s="1456" t="s">
        <v>1902</v>
      </c>
      <c r="M54" s="1456" t="s">
        <v>1903</v>
      </c>
      <c r="N54" s="1456" t="s">
        <v>1904</v>
      </c>
      <c r="O54" s="1456" t="s">
        <v>1905</v>
      </c>
      <c r="P54" s="1481" t="s">
        <v>1906</v>
      </c>
      <c r="Q54" s="1456" t="s">
        <v>1907</v>
      </c>
      <c r="R54" s="1456" t="s">
        <v>2085</v>
      </c>
      <c r="S54" s="1456" t="s">
        <v>1908</v>
      </c>
      <c r="T54" s="1456" t="s">
        <v>1909</v>
      </c>
      <c r="U54" s="1456" t="s">
        <v>2086</v>
      </c>
      <c r="V54" s="1456" t="s">
        <v>2087</v>
      </c>
    </row>
    <row r="55" spans="1:22" s="362" customFormat="1" ht="11.5">
      <c r="A55" s="703"/>
      <c r="B55" s="689"/>
      <c r="C55" s="689"/>
      <c r="D55" s="689"/>
      <c r="E55" s="689"/>
      <c r="F55" s="689"/>
      <c r="G55" s="689"/>
      <c r="H55" s="689"/>
      <c r="I55" s="689"/>
      <c r="J55" s="689"/>
    </row>
    <row r="56" spans="1:22">
      <c r="A56" s="625"/>
    </row>
    <row r="57" spans="1:22">
      <c r="A57" s="626"/>
    </row>
    <row r="58" spans="1:22">
      <c r="A58" s="626"/>
    </row>
    <row r="59" spans="1:22">
      <c r="A59" s="626"/>
    </row>
    <row r="60" spans="1:22">
      <c r="A60" s="626"/>
    </row>
  </sheetData>
  <mergeCells count="47">
    <mergeCell ref="T25:T26"/>
    <mergeCell ref="U25:U26"/>
    <mergeCell ref="V25:V26"/>
    <mergeCell ref="T29:T30"/>
    <mergeCell ref="U29:U30"/>
    <mergeCell ref="V29:V30"/>
    <mergeCell ref="P25:P26"/>
    <mergeCell ref="Q25:Q26"/>
    <mergeCell ref="R25:R26"/>
    <mergeCell ref="S25:S26"/>
    <mergeCell ref="K5:V5"/>
    <mergeCell ref="P29:P30"/>
    <mergeCell ref="Q29:Q30"/>
    <mergeCell ref="R29:R30"/>
    <mergeCell ref="S29:S30"/>
    <mergeCell ref="K25:K26"/>
    <mergeCell ref="L25:L26"/>
    <mergeCell ref="M25:M26"/>
    <mergeCell ref="N25:N26"/>
    <mergeCell ref="O25:O26"/>
    <mergeCell ref="K29:K30"/>
    <mergeCell ref="L29:L30"/>
    <mergeCell ref="M29:M30"/>
    <mergeCell ref="N29:N30"/>
    <mergeCell ref="O29:O30"/>
    <mergeCell ref="A5:B5"/>
    <mergeCell ref="A25:A26"/>
    <mergeCell ref="B25:B26"/>
    <mergeCell ref="C25:C26"/>
    <mergeCell ref="D25:D26"/>
    <mergeCell ref="C5:J5"/>
    <mergeCell ref="J25:J26"/>
    <mergeCell ref="E25:E26"/>
    <mergeCell ref="F25:F26"/>
    <mergeCell ref="G25:G26"/>
    <mergeCell ref="H25:H26"/>
    <mergeCell ref="I25:I26"/>
    <mergeCell ref="A29:A30"/>
    <mergeCell ref="B29:B30"/>
    <mergeCell ref="C29:C30"/>
    <mergeCell ref="D29:D30"/>
    <mergeCell ref="E29:E30"/>
    <mergeCell ref="J29:J30"/>
    <mergeCell ref="F29:F30"/>
    <mergeCell ref="G29:G30"/>
    <mergeCell ref="H29:H30"/>
    <mergeCell ref="I29:I30"/>
  </mergeCells>
  <hyperlinks>
    <hyperlink ref="L3" location="Index!A1" display="Index" xr:uid="{A95C0696-5845-476C-BF39-74565CBE7CCB}"/>
    <hyperlink ref="E54" r:id="rId1" location="vikjandi" display="https://wwwv2.arionbanki.is/bankinn/fjarfestatengsl/skuldabrefafjarfestar/endanlegir-skilmalar/ - vikjandi" xr:uid="{FE6B83D2-2E7C-453D-A5FC-453F110E44AA}"/>
    <hyperlink ref="F54" r:id="rId2" location="vikjandi" display="https://wwwv2.arionbanki.is/bankinn/fjarfestatengsl/skuldabrefafjarfestar/endanlegir-skilmalar/ - vikjandi" xr:uid="{8CF6EA07-D211-4E8D-95C2-5DA2A87E4DC9}"/>
    <hyperlink ref="J54" r:id="rId3" xr:uid="{73348D0C-FFA9-4B72-9C14-E09F6BE07197}"/>
    <hyperlink ref="I54" r:id="rId4" xr:uid="{22F0D83D-9B5E-4AAC-A519-2D63B3FCC279}"/>
    <hyperlink ref="H54" r:id="rId5" xr:uid="{9BE32147-6107-43B8-960C-AB7C609C7028}"/>
    <hyperlink ref="K54" r:id="rId6" xr:uid="{7D02AC94-185A-470B-B31B-8515B9FE6F32}"/>
    <hyperlink ref="L54" r:id="rId7" xr:uid="{8A72B245-F510-45C4-82AC-08A707046FE9}"/>
    <hyperlink ref="M54" r:id="rId8" xr:uid="{CD1DB1C6-3031-4EE2-A70F-30B195967AAB}"/>
    <hyperlink ref="N54" r:id="rId9" xr:uid="{3DF533F2-A51E-4043-80D3-7F3C2DC58A02}"/>
    <hyperlink ref="R54" r:id="rId10" xr:uid="{AAEADC8B-77F2-465D-B8C9-029C487325E2}"/>
    <hyperlink ref="U54" r:id="rId11" xr:uid="{C7CEDFDD-18AD-445F-8111-E3C97403F39D}"/>
    <hyperlink ref="V54" r:id="rId12" xr:uid="{8BC0E6BA-2545-45C4-9F98-F6A73CDDC63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AB4"/>
  </sheetPr>
  <dimension ref="A1:H128"/>
  <sheetViews>
    <sheetView showGridLines="0" topLeftCell="A10" zoomScaleNormal="100" workbookViewId="0"/>
  </sheetViews>
  <sheetFormatPr defaultColWidth="8.81640625" defaultRowHeight="12"/>
  <cols>
    <col min="1" max="1" width="8.453125" style="66" customWidth="1"/>
    <col min="2" max="2" width="99.7265625" style="88" customWidth="1"/>
    <col min="3" max="3" width="21.453125" style="88" customWidth="1"/>
    <col min="4" max="4" width="28.81640625" style="88" customWidth="1"/>
    <col min="5" max="5" width="5.54296875" style="111" customWidth="1"/>
    <col min="6" max="16384" width="8.81640625" style="88"/>
  </cols>
  <sheetData>
    <row r="1" spans="1:8" ht="13">
      <c r="A1" s="608" t="s">
        <v>265</v>
      </c>
      <c r="B1" s="100"/>
      <c r="C1" s="100"/>
      <c r="D1" s="100"/>
      <c r="E1" s="101"/>
      <c r="F1" s="100"/>
      <c r="G1" s="100"/>
      <c r="H1" s="100"/>
    </row>
    <row r="2" spans="1:8">
      <c r="A2" s="25"/>
      <c r="B2" s="100"/>
      <c r="C2" s="100"/>
      <c r="D2" s="100"/>
      <c r="E2" s="101"/>
      <c r="F2" s="100"/>
      <c r="G2" s="100"/>
      <c r="H2" s="100"/>
    </row>
    <row r="3" spans="1:8">
      <c r="A3" s="102"/>
      <c r="B3" s="100"/>
      <c r="C3" s="103" t="s">
        <v>44</v>
      </c>
      <c r="D3" s="103" t="s">
        <v>45</v>
      </c>
      <c r="E3" s="101"/>
      <c r="F3" s="100"/>
      <c r="G3" s="100"/>
      <c r="H3" s="100"/>
    </row>
    <row r="4" spans="1:8" ht="63" customHeight="1">
      <c r="A4" s="1210" t="s">
        <v>1931</v>
      </c>
      <c r="B4" s="1210"/>
      <c r="C4" s="124" t="s">
        <v>144</v>
      </c>
      <c r="D4" s="124" t="s">
        <v>909</v>
      </c>
      <c r="E4" s="101"/>
      <c r="F4" s="89" t="s">
        <v>282</v>
      </c>
      <c r="G4" s="100"/>
      <c r="H4" s="100"/>
    </row>
    <row r="5" spans="1:8" s="105" customFormat="1" ht="15.75" customHeight="1">
      <c r="A5" s="1218" t="s">
        <v>145</v>
      </c>
      <c r="B5" s="1218"/>
      <c r="C5" s="1218"/>
      <c r="D5" s="1218"/>
      <c r="E5" s="104"/>
      <c r="F5" s="104"/>
      <c r="G5" s="104"/>
      <c r="H5" s="104"/>
    </row>
    <row r="6" spans="1:8" ht="15.75" customHeight="1">
      <c r="A6" s="106">
        <v>1</v>
      </c>
      <c r="B6" s="107" t="s">
        <v>146</v>
      </c>
      <c r="C6" s="915">
        <v>5686</v>
      </c>
      <c r="D6" s="916" t="s">
        <v>1943</v>
      </c>
      <c r="E6" s="101"/>
      <c r="F6" s="100"/>
      <c r="G6" s="100"/>
      <c r="H6" s="100"/>
    </row>
    <row r="7" spans="1:8" ht="15.75" customHeight="1">
      <c r="A7" s="106"/>
      <c r="B7" s="107" t="s">
        <v>147</v>
      </c>
      <c r="C7" s="915"/>
      <c r="D7" s="917"/>
      <c r="E7" s="101"/>
      <c r="F7" s="100"/>
      <c r="G7" s="100"/>
      <c r="H7" s="100"/>
    </row>
    <row r="8" spans="1:8" ht="15.75" customHeight="1">
      <c r="A8" s="106"/>
      <c r="B8" s="107" t="s">
        <v>148</v>
      </c>
      <c r="C8" s="915"/>
      <c r="D8" s="917"/>
      <c r="E8" s="101"/>
      <c r="F8" s="100"/>
      <c r="G8" s="100"/>
      <c r="H8" s="100"/>
    </row>
    <row r="9" spans="1:8" ht="15.75" customHeight="1">
      <c r="A9" s="106"/>
      <c r="B9" s="107" t="s">
        <v>149</v>
      </c>
      <c r="C9" s="915"/>
      <c r="D9" s="917"/>
      <c r="E9" s="101"/>
      <c r="F9" s="100"/>
      <c r="G9" s="100"/>
      <c r="H9" s="100"/>
    </row>
    <row r="10" spans="1:8" ht="15.75" customHeight="1">
      <c r="A10" s="106">
        <v>2</v>
      </c>
      <c r="B10" s="107" t="s">
        <v>150</v>
      </c>
      <c r="C10" s="915">
        <v>162235</v>
      </c>
      <c r="D10" s="916" t="s">
        <v>1944</v>
      </c>
      <c r="E10" s="101"/>
      <c r="F10" s="100"/>
      <c r="G10" s="100"/>
      <c r="H10" s="100"/>
    </row>
    <row r="11" spans="1:8" ht="15.75" customHeight="1">
      <c r="A11" s="106">
        <v>3</v>
      </c>
      <c r="B11" s="107" t="s">
        <v>151</v>
      </c>
      <c r="C11" s="915">
        <v>12550</v>
      </c>
      <c r="D11" s="916" t="s">
        <v>1945</v>
      </c>
      <c r="E11" s="101"/>
      <c r="F11" s="100"/>
      <c r="G11" s="100"/>
      <c r="H11" s="110"/>
    </row>
    <row r="12" spans="1:8" ht="15.75" customHeight="1">
      <c r="A12" s="106" t="s">
        <v>152</v>
      </c>
      <c r="B12" s="107" t="s">
        <v>153</v>
      </c>
      <c r="C12" s="915"/>
      <c r="D12" s="917"/>
      <c r="E12" s="101"/>
      <c r="F12" s="100"/>
      <c r="G12" s="100"/>
      <c r="H12" s="100"/>
    </row>
    <row r="13" spans="1:8" ht="23">
      <c r="A13" s="106">
        <v>4</v>
      </c>
      <c r="B13" s="107" t="s">
        <v>154</v>
      </c>
      <c r="C13" s="915"/>
      <c r="D13" s="917"/>
      <c r="E13" s="101"/>
      <c r="F13" s="100"/>
      <c r="G13" s="100"/>
      <c r="H13" s="100"/>
    </row>
    <row r="14" spans="1:8" ht="15.75" customHeight="1">
      <c r="A14" s="106">
        <v>5</v>
      </c>
      <c r="B14" s="107" t="s">
        <v>155</v>
      </c>
      <c r="C14" s="915"/>
      <c r="D14" s="917"/>
    </row>
    <row r="15" spans="1:8" ht="15.75" customHeight="1">
      <c r="A15" s="106" t="s">
        <v>156</v>
      </c>
      <c r="B15" s="150" t="s">
        <v>157</v>
      </c>
      <c r="C15" s="918">
        <v>7112</v>
      </c>
      <c r="D15" s="916" t="s">
        <v>1946</v>
      </c>
    </row>
    <row r="16" spans="1:8" ht="15.75" customHeight="1">
      <c r="A16" s="127">
        <v>6</v>
      </c>
      <c r="B16" s="128" t="s">
        <v>158</v>
      </c>
      <c r="C16" s="919">
        <v>187583</v>
      </c>
      <c r="D16" s="130"/>
    </row>
    <row r="17" spans="1:8" s="105" customFormat="1" ht="15.75" customHeight="1">
      <c r="A17" s="1218" t="s">
        <v>159</v>
      </c>
      <c r="B17" s="1218"/>
      <c r="C17" s="1218"/>
      <c r="D17" s="1218"/>
      <c r="E17" s="104"/>
      <c r="F17" s="104"/>
      <c r="G17" s="104"/>
      <c r="H17" s="104"/>
    </row>
    <row r="18" spans="1:8" ht="15.75" customHeight="1">
      <c r="A18" s="106">
        <v>7</v>
      </c>
      <c r="B18" s="113" t="s">
        <v>160</v>
      </c>
      <c r="C18" s="108">
        <v>-226</v>
      </c>
      <c r="D18" s="109"/>
    </row>
    <row r="19" spans="1:8" ht="15.75" customHeight="1">
      <c r="A19" s="106">
        <v>8</v>
      </c>
      <c r="B19" s="113" t="s">
        <v>161</v>
      </c>
      <c r="C19" s="108">
        <v>-7390</v>
      </c>
      <c r="D19" s="103" t="s">
        <v>1947</v>
      </c>
    </row>
    <row r="20" spans="1:8" ht="15.75" customHeight="1">
      <c r="A20" s="106">
        <v>9</v>
      </c>
      <c r="B20" s="113" t="s">
        <v>61</v>
      </c>
      <c r="C20" s="108"/>
      <c r="D20" s="109"/>
    </row>
    <row r="21" spans="1:8" ht="23">
      <c r="A21" s="106">
        <v>10</v>
      </c>
      <c r="B21" s="113" t="s">
        <v>162</v>
      </c>
      <c r="C21" s="108"/>
      <c r="D21" s="109"/>
    </row>
    <row r="22" spans="1:8">
      <c r="A22" s="106">
        <v>11</v>
      </c>
      <c r="B22" s="113" t="s">
        <v>163</v>
      </c>
      <c r="C22" s="108"/>
      <c r="D22" s="109"/>
    </row>
    <row r="23" spans="1:8" ht="15.75" customHeight="1">
      <c r="A23" s="106">
        <v>12</v>
      </c>
      <c r="B23" s="113" t="s">
        <v>164</v>
      </c>
      <c r="C23" s="108"/>
      <c r="D23" s="109"/>
    </row>
    <row r="24" spans="1:8" ht="15.75" customHeight="1">
      <c r="A24" s="106">
        <v>13</v>
      </c>
      <c r="B24" s="113" t="s">
        <v>165</v>
      </c>
      <c r="C24" s="108"/>
      <c r="D24" s="109"/>
    </row>
    <row r="25" spans="1:8">
      <c r="A25" s="106">
        <v>14</v>
      </c>
      <c r="B25" s="113" t="s">
        <v>166</v>
      </c>
      <c r="C25" s="108"/>
      <c r="D25" s="109"/>
    </row>
    <row r="26" spans="1:8" ht="15.75" customHeight="1">
      <c r="A26" s="106">
        <v>15</v>
      </c>
      <c r="B26" s="113" t="s">
        <v>167</v>
      </c>
      <c r="C26" s="108"/>
      <c r="D26" s="109"/>
    </row>
    <row r="27" spans="1:8">
      <c r="A27" s="106">
        <v>16</v>
      </c>
      <c r="B27" s="113" t="s">
        <v>168</v>
      </c>
      <c r="C27" s="108"/>
      <c r="D27" s="109"/>
    </row>
    <row r="28" spans="1:8" ht="23">
      <c r="A28" s="106">
        <v>17</v>
      </c>
      <c r="B28" s="113" t="s">
        <v>169</v>
      </c>
      <c r="C28" s="108"/>
      <c r="D28" s="109"/>
    </row>
    <row r="29" spans="1:8" ht="34.5">
      <c r="A29" s="106">
        <v>18</v>
      </c>
      <c r="B29" s="113" t="s">
        <v>170</v>
      </c>
      <c r="C29" s="108"/>
      <c r="D29" s="109"/>
    </row>
    <row r="30" spans="1:8" ht="23">
      <c r="A30" s="106">
        <v>19</v>
      </c>
      <c r="B30" s="113" t="s">
        <v>171</v>
      </c>
      <c r="C30" s="108"/>
      <c r="D30" s="109"/>
    </row>
    <row r="31" spans="1:8" ht="15.75" customHeight="1">
      <c r="A31" s="106">
        <v>20</v>
      </c>
      <c r="B31" s="113" t="s">
        <v>61</v>
      </c>
      <c r="C31" s="108"/>
      <c r="D31" s="109"/>
      <c r="E31" s="101"/>
    </row>
    <row r="32" spans="1:8">
      <c r="A32" s="106" t="s">
        <v>172</v>
      </c>
      <c r="B32" s="113" t="s">
        <v>173</v>
      </c>
      <c r="C32" s="108"/>
      <c r="D32" s="109"/>
      <c r="E32" s="101"/>
    </row>
    <row r="33" spans="1:8" ht="15.75" customHeight="1">
      <c r="A33" s="106" t="s">
        <v>174</v>
      </c>
      <c r="B33" s="113" t="s">
        <v>175</v>
      </c>
      <c r="C33" s="108"/>
      <c r="D33" s="109"/>
      <c r="E33" s="101"/>
    </row>
    <row r="34" spans="1:8" ht="15.75" customHeight="1">
      <c r="A34" s="106" t="s">
        <v>176</v>
      </c>
      <c r="B34" s="109" t="s">
        <v>836</v>
      </c>
      <c r="C34" s="108"/>
      <c r="D34" s="109"/>
      <c r="E34" s="101"/>
    </row>
    <row r="35" spans="1:8" ht="15.75" customHeight="1">
      <c r="A35" s="106" t="s">
        <v>177</v>
      </c>
      <c r="B35" s="113" t="s">
        <v>178</v>
      </c>
      <c r="C35" s="108"/>
      <c r="D35" s="109"/>
      <c r="E35" s="101"/>
    </row>
    <row r="36" spans="1:8" ht="23">
      <c r="A36" s="106">
        <v>21</v>
      </c>
      <c r="B36" s="113" t="s">
        <v>908</v>
      </c>
      <c r="C36" s="108"/>
      <c r="D36" s="109"/>
      <c r="E36" s="101"/>
    </row>
    <row r="37" spans="1:8" ht="15.75" customHeight="1">
      <c r="A37" s="106">
        <v>22</v>
      </c>
      <c r="B37" s="113" t="s">
        <v>179</v>
      </c>
      <c r="C37" s="108"/>
      <c r="D37" s="109"/>
      <c r="E37" s="101"/>
    </row>
    <row r="38" spans="1:8" ht="23">
      <c r="A38" s="106">
        <v>23</v>
      </c>
      <c r="B38" s="113" t="s">
        <v>180</v>
      </c>
      <c r="C38" s="108"/>
      <c r="D38" s="109"/>
      <c r="E38" s="101"/>
    </row>
    <row r="39" spans="1:8" ht="15.75" customHeight="1">
      <c r="A39" s="106">
        <v>24</v>
      </c>
      <c r="B39" s="113" t="s">
        <v>61</v>
      </c>
      <c r="C39" s="108"/>
      <c r="D39" s="109"/>
      <c r="E39" s="101"/>
    </row>
    <row r="40" spans="1:8" ht="15.75" customHeight="1">
      <c r="A40" s="106">
        <v>25</v>
      </c>
      <c r="B40" s="113" t="s">
        <v>181</v>
      </c>
      <c r="C40" s="108"/>
      <c r="D40" s="109"/>
      <c r="E40" s="101"/>
    </row>
    <row r="41" spans="1:8" ht="15.75" customHeight="1">
      <c r="A41" s="106" t="s">
        <v>182</v>
      </c>
      <c r="B41" s="113" t="s">
        <v>183</v>
      </c>
      <c r="C41" s="108"/>
      <c r="D41" s="109"/>
      <c r="E41" s="101"/>
    </row>
    <row r="42" spans="1:8" ht="23">
      <c r="A42" s="106" t="s">
        <v>184</v>
      </c>
      <c r="B42" s="113" t="s">
        <v>185</v>
      </c>
      <c r="C42" s="108"/>
      <c r="D42" s="109"/>
    </row>
    <row r="43" spans="1:8" ht="15.75" customHeight="1">
      <c r="A43" s="106">
        <v>26</v>
      </c>
      <c r="B43" s="113" t="s">
        <v>61</v>
      </c>
      <c r="C43" s="108"/>
      <c r="D43" s="109"/>
      <c r="E43" s="101"/>
    </row>
    <row r="44" spans="1:8">
      <c r="A44" s="106">
        <v>27</v>
      </c>
      <c r="B44" s="113" t="s">
        <v>266</v>
      </c>
      <c r="C44" s="108"/>
      <c r="D44" s="109"/>
      <c r="E44" s="114"/>
    </row>
    <row r="45" spans="1:8" ht="15.75" customHeight="1">
      <c r="A45" s="106" t="s">
        <v>186</v>
      </c>
      <c r="B45" s="131" t="s">
        <v>187</v>
      </c>
      <c r="C45" s="112">
        <v>82</v>
      </c>
      <c r="D45" s="132"/>
      <c r="E45" s="114"/>
    </row>
    <row r="46" spans="1:8" ht="15.75" customHeight="1">
      <c r="A46" s="127">
        <v>28</v>
      </c>
      <c r="B46" s="133" t="s">
        <v>188</v>
      </c>
      <c r="C46" s="920">
        <v>-7534</v>
      </c>
      <c r="D46" s="134"/>
    </row>
    <row r="47" spans="1:8" ht="15.75" customHeight="1">
      <c r="A47" s="127">
        <v>29</v>
      </c>
      <c r="B47" s="128" t="s">
        <v>189</v>
      </c>
      <c r="C47" s="919">
        <v>180049</v>
      </c>
      <c r="D47" s="135"/>
    </row>
    <row r="48" spans="1:8" s="105" customFormat="1" ht="15.75" customHeight="1">
      <c r="A48" s="1218" t="s">
        <v>190</v>
      </c>
      <c r="B48" s="1218"/>
      <c r="C48" s="1218"/>
      <c r="D48" s="1218"/>
      <c r="E48" s="104"/>
      <c r="F48" s="104"/>
      <c r="G48" s="104"/>
      <c r="H48" s="104"/>
    </row>
    <row r="49" spans="1:8" ht="15.75" customHeight="1">
      <c r="A49" s="106">
        <v>30</v>
      </c>
      <c r="B49" s="113" t="s">
        <v>191</v>
      </c>
      <c r="C49" s="108">
        <v>20004</v>
      </c>
      <c r="D49" s="103" t="s">
        <v>1948</v>
      </c>
    </row>
    <row r="50" spans="1:8" ht="15.75" customHeight="1">
      <c r="A50" s="106">
        <v>31</v>
      </c>
      <c r="B50" s="113" t="s">
        <v>192</v>
      </c>
      <c r="C50" s="108"/>
      <c r="D50" s="109"/>
    </row>
    <row r="51" spans="1:8" ht="15.75" customHeight="1">
      <c r="A51" s="106">
        <v>32</v>
      </c>
      <c r="B51" s="113" t="s">
        <v>193</v>
      </c>
      <c r="C51" s="108">
        <v>20004</v>
      </c>
      <c r="D51" s="103" t="s">
        <v>1948</v>
      </c>
    </row>
    <row r="52" spans="1:8">
      <c r="A52" s="106">
        <v>33</v>
      </c>
      <c r="B52" s="113" t="s">
        <v>194</v>
      </c>
      <c r="C52" s="108"/>
      <c r="D52" s="109"/>
    </row>
    <row r="53" spans="1:8">
      <c r="A53" s="106" t="s">
        <v>195</v>
      </c>
      <c r="B53" s="113" t="s">
        <v>196</v>
      </c>
      <c r="C53" s="108"/>
      <c r="D53" s="109"/>
    </row>
    <row r="54" spans="1:8">
      <c r="A54" s="106" t="s">
        <v>197</v>
      </c>
      <c r="B54" s="113" t="s">
        <v>198</v>
      </c>
      <c r="C54" s="108"/>
      <c r="D54" s="109"/>
    </row>
    <row r="55" spans="1:8" ht="23">
      <c r="A55" s="106">
        <v>34</v>
      </c>
      <c r="B55" s="113" t="s">
        <v>199</v>
      </c>
      <c r="C55" s="108">
        <v>112</v>
      </c>
      <c r="D55" s="103" t="s">
        <v>1949</v>
      </c>
    </row>
    <row r="56" spans="1:8" ht="15.75" customHeight="1">
      <c r="A56" s="136">
        <v>35</v>
      </c>
      <c r="B56" s="131" t="s">
        <v>200</v>
      </c>
      <c r="C56" s="138"/>
      <c r="D56" s="137"/>
    </row>
    <row r="57" spans="1:8" ht="15.75" customHeight="1">
      <c r="A57" s="139">
        <v>36</v>
      </c>
      <c r="B57" s="95" t="s">
        <v>201</v>
      </c>
      <c r="C57" s="920">
        <v>20116</v>
      </c>
      <c r="D57" s="130"/>
    </row>
    <row r="58" spans="1:8" s="105" customFormat="1" ht="15.75" customHeight="1">
      <c r="A58" s="1218" t="s">
        <v>202</v>
      </c>
      <c r="B58" s="1218"/>
      <c r="C58" s="1218"/>
      <c r="D58" s="1218"/>
      <c r="E58" s="104"/>
      <c r="F58" s="104"/>
      <c r="G58" s="104"/>
      <c r="H58" s="104"/>
    </row>
    <row r="59" spans="1:8">
      <c r="A59" s="106">
        <v>37</v>
      </c>
      <c r="B59" s="113" t="s">
        <v>203</v>
      </c>
      <c r="C59" s="115"/>
      <c r="D59" s="109"/>
    </row>
    <row r="60" spans="1:8" ht="23">
      <c r="A60" s="106">
        <v>38</v>
      </c>
      <c r="B60" s="113" t="s">
        <v>204</v>
      </c>
      <c r="C60" s="115"/>
      <c r="D60" s="109"/>
    </row>
    <row r="61" spans="1:8" ht="23">
      <c r="A61" s="106">
        <v>39</v>
      </c>
      <c r="B61" s="113" t="s">
        <v>205</v>
      </c>
      <c r="C61" s="115"/>
      <c r="D61" s="109"/>
    </row>
    <row r="62" spans="1:8" ht="23">
      <c r="A62" s="106">
        <v>40</v>
      </c>
      <c r="B62" s="113" t="s">
        <v>206</v>
      </c>
      <c r="C62" s="115"/>
      <c r="D62" s="109"/>
    </row>
    <row r="63" spans="1:8" ht="15.75" customHeight="1">
      <c r="A63" s="106">
        <v>41</v>
      </c>
      <c r="B63" s="113" t="s">
        <v>61</v>
      </c>
      <c r="C63" s="115"/>
      <c r="D63" s="109"/>
    </row>
    <row r="64" spans="1:8" ht="15.75" customHeight="1">
      <c r="A64" s="106">
        <v>42</v>
      </c>
      <c r="B64" s="113" t="s">
        <v>267</v>
      </c>
      <c r="C64" s="115"/>
      <c r="D64" s="109"/>
    </row>
    <row r="65" spans="1:8" ht="15.75" customHeight="1">
      <c r="A65" s="106" t="s">
        <v>207</v>
      </c>
      <c r="B65" s="113" t="s">
        <v>208</v>
      </c>
      <c r="C65" s="138"/>
      <c r="D65" s="137"/>
    </row>
    <row r="66" spans="1:8" ht="15.75" customHeight="1">
      <c r="A66" s="125">
        <v>43</v>
      </c>
      <c r="B66" s="128" t="s">
        <v>209</v>
      </c>
      <c r="C66" s="134"/>
      <c r="D66" s="134"/>
    </row>
    <row r="67" spans="1:8" ht="15.75" customHeight="1">
      <c r="A67" s="140">
        <v>44</v>
      </c>
      <c r="B67" s="133" t="s">
        <v>210</v>
      </c>
      <c r="C67" s="141">
        <v>20116</v>
      </c>
      <c r="D67" s="135"/>
    </row>
    <row r="68" spans="1:8" ht="15.75" customHeight="1">
      <c r="A68" s="126">
        <v>45</v>
      </c>
      <c r="B68" s="133" t="s">
        <v>211</v>
      </c>
      <c r="C68" s="91">
        <v>200165</v>
      </c>
      <c r="D68" s="130"/>
    </row>
    <row r="69" spans="1:8" s="105" customFormat="1" ht="15.75" customHeight="1">
      <c r="A69" s="1219" t="s">
        <v>212</v>
      </c>
      <c r="B69" s="1219"/>
      <c r="C69" s="1219"/>
      <c r="D69" s="1219"/>
      <c r="E69" s="104"/>
      <c r="F69" s="104"/>
      <c r="G69" s="104"/>
      <c r="H69" s="104"/>
    </row>
    <row r="70" spans="1:8" ht="15.75" customHeight="1">
      <c r="A70" s="106">
        <v>46</v>
      </c>
      <c r="B70" s="113" t="s">
        <v>191</v>
      </c>
      <c r="C70" s="108">
        <v>24534</v>
      </c>
      <c r="D70" s="103" t="s">
        <v>1950</v>
      </c>
    </row>
    <row r="71" spans="1:8" ht="23">
      <c r="A71" s="106">
        <v>47</v>
      </c>
      <c r="B71" s="113" t="s">
        <v>213</v>
      </c>
      <c r="C71" s="115"/>
      <c r="D71" s="109"/>
    </row>
    <row r="72" spans="1:8">
      <c r="A72" s="106" t="s">
        <v>214</v>
      </c>
      <c r="B72" s="113" t="s">
        <v>215</v>
      </c>
      <c r="C72" s="115"/>
      <c r="D72" s="109"/>
    </row>
    <row r="73" spans="1:8">
      <c r="A73" s="106" t="s">
        <v>216</v>
      </c>
      <c r="B73" s="113" t="s">
        <v>217</v>
      </c>
      <c r="C73" s="115"/>
      <c r="D73" s="109"/>
    </row>
    <row r="74" spans="1:8" ht="23">
      <c r="A74" s="106">
        <v>48</v>
      </c>
      <c r="B74" s="113" t="s">
        <v>218</v>
      </c>
      <c r="C74" s="115"/>
      <c r="D74" s="109"/>
    </row>
    <row r="75" spans="1:8" ht="15.75" customHeight="1">
      <c r="A75" s="106">
        <v>49</v>
      </c>
      <c r="B75" s="113" t="s">
        <v>219</v>
      </c>
      <c r="C75" s="115"/>
      <c r="D75" s="109"/>
    </row>
    <row r="76" spans="1:8" ht="15.75" customHeight="1">
      <c r="A76" s="136">
        <v>50</v>
      </c>
      <c r="B76" s="113" t="s">
        <v>220</v>
      </c>
      <c r="C76" s="138"/>
      <c r="D76" s="109"/>
    </row>
    <row r="77" spans="1:8" ht="15.75" customHeight="1">
      <c r="A77" s="127">
        <v>51</v>
      </c>
      <c r="B77" s="128" t="s">
        <v>221</v>
      </c>
      <c r="C77" s="129">
        <v>24534</v>
      </c>
      <c r="D77" s="135"/>
    </row>
    <row r="78" spans="1:8" s="105" customFormat="1" ht="15.75" customHeight="1">
      <c r="A78" s="1218" t="s">
        <v>222</v>
      </c>
      <c r="B78" s="1218"/>
      <c r="C78" s="1218"/>
      <c r="D78" s="1218"/>
      <c r="E78" s="104"/>
      <c r="F78" s="104"/>
      <c r="G78" s="104"/>
      <c r="H78" s="104"/>
    </row>
    <row r="79" spans="1:8" ht="15.75" customHeight="1">
      <c r="A79" s="106">
        <v>52</v>
      </c>
      <c r="B79" s="113" t="s">
        <v>223</v>
      </c>
      <c r="C79" s="115"/>
      <c r="D79" s="109"/>
    </row>
    <row r="80" spans="1:8" ht="23">
      <c r="A80" s="106">
        <v>53</v>
      </c>
      <c r="B80" s="113" t="s">
        <v>224</v>
      </c>
      <c r="C80" s="115"/>
      <c r="D80" s="109"/>
    </row>
    <row r="81" spans="1:8" ht="34.5">
      <c r="A81" s="106">
        <v>54</v>
      </c>
      <c r="B81" s="113" t="s">
        <v>225</v>
      </c>
      <c r="C81" s="115"/>
      <c r="D81" s="109"/>
    </row>
    <row r="82" spans="1:8" ht="15.75" customHeight="1">
      <c r="A82" s="106" t="s">
        <v>226</v>
      </c>
      <c r="B82" s="113" t="s">
        <v>61</v>
      </c>
      <c r="C82" s="115"/>
      <c r="D82" s="109"/>
    </row>
    <row r="83" spans="1:8" ht="23">
      <c r="A83" s="106">
        <v>55</v>
      </c>
      <c r="B83" s="113" t="s">
        <v>227</v>
      </c>
      <c r="C83" s="116">
        <v>-1306</v>
      </c>
      <c r="D83" s="103" t="s">
        <v>1951</v>
      </c>
    </row>
    <row r="84" spans="1:8" ht="15.75" customHeight="1">
      <c r="A84" s="106">
        <v>56</v>
      </c>
      <c r="B84" s="113" t="s">
        <v>61</v>
      </c>
      <c r="C84" s="115"/>
      <c r="D84" s="109"/>
    </row>
    <row r="85" spans="1:8">
      <c r="A85" s="106" t="s">
        <v>268</v>
      </c>
      <c r="B85" s="109" t="s">
        <v>228</v>
      </c>
      <c r="C85" s="117"/>
      <c r="D85" s="109"/>
    </row>
    <row r="86" spans="1:8" ht="15.75" customHeight="1">
      <c r="A86" s="106" t="s">
        <v>229</v>
      </c>
      <c r="B86" s="137" t="s">
        <v>230</v>
      </c>
      <c r="C86" s="142"/>
      <c r="D86" s="109"/>
    </row>
    <row r="87" spans="1:8" ht="15.75" customHeight="1">
      <c r="A87" s="127">
        <v>57</v>
      </c>
      <c r="B87" s="133" t="s">
        <v>231</v>
      </c>
      <c r="C87" s="130">
        <v>-1306</v>
      </c>
      <c r="D87" s="135"/>
    </row>
    <row r="88" spans="1:8" ht="15.75" customHeight="1">
      <c r="A88" s="127">
        <v>58</v>
      </c>
      <c r="B88" s="133" t="s">
        <v>232</v>
      </c>
      <c r="C88" s="130">
        <v>23228</v>
      </c>
      <c r="D88" s="130"/>
    </row>
    <row r="89" spans="1:8" ht="15.75" customHeight="1">
      <c r="A89" s="126">
        <v>59</v>
      </c>
      <c r="B89" s="95" t="s">
        <v>233</v>
      </c>
      <c r="C89" s="130">
        <v>223393</v>
      </c>
      <c r="D89" s="134"/>
    </row>
    <row r="90" spans="1:8" ht="15.75" customHeight="1">
      <c r="A90" s="139">
        <v>60</v>
      </c>
      <c r="B90" s="128" t="s">
        <v>234</v>
      </c>
      <c r="C90" s="135">
        <v>987611</v>
      </c>
      <c r="D90" s="135"/>
    </row>
    <row r="91" spans="1:8" s="105" customFormat="1" ht="15.75" customHeight="1">
      <c r="A91" s="1218" t="s">
        <v>235</v>
      </c>
      <c r="B91" s="1218"/>
      <c r="C91" s="1218"/>
      <c r="D91" s="1218"/>
      <c r="E91" s="104"/>
      <c r="F91" s="104"/>
      <c r="G91" s="104"/>
      <c r="H91" s="104"/>
    </row>
    <row r="92" spans="1:8" ht="15.75" customHeight="1">
      <c r="A92" s="106">
        <v>61</v>
      </c>
      <c r="B92" s="113" t="s">
        <v>236</v>
      </c>
      <c r="C92" s="118">
        <v>0.18230760896749834</v>
      </c>
      <c r="D92" s="119"/>
    </row>
    <row r="93" spans="1:8" ht="15.75" customHeight="1">
      <c r="A93" s="106">
        <v>62</v>
      </c>
      <c r="B93" s="113" t="s">
        <v>237</v>
      </c>
      <c r="C93" s="118">
        <v>0.20267595237396099</v>
      </c>
      <c r="D93" s="119"/>
    </row>
    <row r="94" spans="1:8" ht="15.75" customHeight="1">
      <c r="A94" s="106">
        <v>63</v>
      </c>
      <c r="B94" s="113" t="s">
        <v>238</v>
      </c>
      <c r="C94" s="118">
        <v>0.22619533399283726</v>
      </c>
      <c r="D94" s="119"/>
    </row>
    <row r="95" spans="1:8" ht="15.75" customHeight="1">
      <c r="A95" s="106">
        <v>64</v>
      </c>
      <c r="B95" s="113" t="s">
        <v>239</v>
      </c>
      <c r="C95" s="118">
        <v>0.153</v>
      </c>
      <c r="D95" s="119"/>
    </row>
    <row r="96" spans="1:8" ht="15.75" customHeight="1">
      <c r="A96" s="106">
        <v>65</v>
      </c>
      <c r="B96" s="109" t="s">
        <v>240</v>
      </c>
      <c r="C96" s="118">
        <v>2.5000000000000001E-2</v>
      </c>
      <c r="D96" s="119"/>
    </row>
    <row r="97" spans="1:8" ht="15.75" customHeight="1">
      <c r="A97" s="106">
        <v>66</v>
      </c>
      <c r="B97" s="109" t="s">
        <v>241</v>
      </c>
      <c r="C97" s="118">
        <v>2.4262321299277145E-2</v>
      </c>
      <c r="D97" s="119"/>
    </row>
    <row r="98" spans="1:8" ht="15.75" customHeight="1">
      <c r="A98" s="106">
        <v>67</v>
      </c>
      <c r="B98" s="109" t="s">
        <v>242</v>
      </c>
      <c r="C98" s="118">
        <v>1.8761300443949361E-2</v>
      </c>
      <c r="D98" s="119"/>
    </row>
    <row r="99" spans="1:8">
      <c r="A99" s="106" t="s">
        <v>243</v>
      </c>
      <c r="B99" s="113" t="s">
        <v>244</v>
      </c>
      <c r="C99" s="118">
        <v>0.03</v>
      </c>
      <c r="D99" s="119"/>
    </row>
    <row r="100" spans="1:8">
      <c r="A100" s="106" t="s">
        <v>245</v>
      </c>
      <c r="B100" s="113" t="s">
        <v>246</v>
      </c>
      <c r="C100" s="118">
        <v>1.7999999999999999E-2</v>
      </c>
      <c r="D100" s="119"/>
    </row>
    <row r="101" spans="1:8" ht="15.75" customHeight="1">
      <c r="A101" s="143">
        <v>68</v>
      </c>
      <c r="B101" s="96" t="s">
        <v>247</v>
      </c>
      <c r="C101" s="144">
        <v>2.9307608967498344E-2</v>
      </c>
      <c r="D101" s="47"/>
    </row>
    <row r="102" spans="1:8" s="105" customFormat="1" ht="15.75" customHeight="1">
      <c r="A102" s="1218" t="s">
        <v>248</v>
      </c>
      <c r="B102" s="1218"/>
      <c r="C102" s="1218"/>
      <c r="D102" s="1218"/>
      <c r="E102" s="104"/>
      <c r="F102" s="104"/>
      <c r="G102" s="104"/>
      <c r="H102" s="104"/>
    </row>
    <row r="103" spans="1:8" ht="15.75" customHeight="1">
      <c r="A103" s="106">
        <v>69</v>
      </c>
      <c r="B103" s="120" t="s">
        <v>249</v>
      </c>
      <c r="C103" s="115"/>
      <c r="D103" s="109"/>
    </row>
    <row r="104" spans="1:8" ht="15.75" customHeight="1">
      <c r="A104" s="106">
        <v>70</v>
      </c>
      <c r="B104" s="120" t="s">
        <v>61</v>
      </c>
      <c r="C104" s="115"/>
      <c r="D104" s="109"/>
    </row>
    <row r="105" spans="1:8" ht="15.75" customHeight="1">
      <c r="A105" s="143">
        <v>71</v>
      </c>
      <c r="B105" s="96" t="s">
        <v>249</v>
      </c>
      <c r="C105" s="47"/>
      <c r="D105" s="47"/>
    </row>
    <row r="106" spans="1:8" s="105" customFormat="1" ht="15.75" customHeight="1">
      <c r="A106" s="1218" t="s">
        <v>250</v>
      </c>
      <c r="B106" s="1218"/>
      <c r="C106" s="1218"/>
      <c r="D106" s="1218"/>
      <c r="E106" s="104"/>
      <c r="F106" s="104"/>
      <c r="G106" s="104"/>
      <c r="H106" s="104"/>
    </row>
    <row r="107" spans="1:8" ht="23">
      <c r="A107" s="123">
        <v>72</v>
      </c>
      <c r="B107" s="109" t="s">
        <v>269</v>
      </c>
      <c r="C107" s="121">
        <v>782</v>
      </c>
      <c r="D107" s="103" t="s">
        <v>1952</v>
      </c>
    </row>
    <row r="108" spans="1:8" ht="23">
      <c r="A108" s="123">
        <v>73</v>
      </c>
      <c r="B108" s="113" t="s">
        <v>251</v>
      </c>
      <c r="C108" s="108">
        <v>13778.942879</v>
      </c>
      <c r="D108" s="103" t="s">
        <v>1953</v>
      </c>
    </row>
    <row r="109" spans="1:8" ht="15.75" customHeight="1">
      <c r="A109" s="123">
        <v>74</v>
      </c>
      <c r="B109" s="113" t="s">
        <v>61</v>
      </c>
      <c r="C109" s="108"/>
      <c r="D109" s="103"/>
    </row>
    <row r="110" spans="1:8" ht="23">
      <c r="A110" s="145">
        <v>75</v>
      </c>
      <c r="B110" s="864" t="s">
        <v>270</v>
      </c>
      <c r="C110" s="108">
        <v>2</v>
      </c>
      <c r="D110" s="146" t="s">
        <v>1954</v>
      </c>
    </row>
    <row r="111" spans="1:8" s="105" customFormat="1" ht="15.75" customHeight="1">
      <c r="A111" s="1218" t="s">
        <v>252</v>
      </c>
      <c r="B111" s="1218"/>
      <c r="C111" s="1218"/>
      <c r="D111" s="1218"/>
      <c r="E111" s="104"/>
      <c r="F111" s="104"/>
      <c r="G111" s="104"/>
      <c r="H111" s="104"/>
    </row>
    <row r="112" spans="1:8">
      <c r="A112" s="106">
        <v>76</v>
      </c>
      <c r="B112" s="113" t="s">
        <v>253</v>
      </c>
      <c r="C112" s="115"/>
      <c r="D112" s="109"/>
    </row>
    <row r="113" spans="1:8" ht="15.75" customHeight="1">
      <c r="A113" s="106">
        <v>77</v>
      </c>
      <c r="B113" s="113" t="s">
        <v>254</v>
      </c>
      <c r="C113" s="108">
        <v>10720.9375</v>
      </c>
      <c r="D113" s="109"/>
    </row>
    <row r="114" spans="1:8" ht="23">
      <c r="A114" s="106">
        <v>78</v>
      </c>
      <c r="B114" s="113" t="s">
        <v>255</v>
      </c>
      <c r="C114" s="115"/>
      <c r="D114" s="109"/>
    </row>
    <row r="115" spans="1:8" ht="15.75" customHeight="1">
      <c r="A115" s="147">
        <v>79</v>
      </c>
      <c r="B115" s="148" t="s">
        <v>256</v>
      </c>
      <c r="C115" s="149"/>
      <c r="D115" s="149"/>
    </row>
    <row r="116" spans="1:8" s="105" customFormat="1" ht="15.75" customHeight="1">
      <c r="A116" s="1219" t="s">
        <v>257</v>
      </c>
      <c r="B116" s="1219"/>
      <c r="C116" s="1219"/>
      <c r="D116" s="1219"/>
      <c r="E116" s="104"/>
      <c r="F116" s="104"/>
      <c r="G116" s="104"/>
      <c r="H116" s="104"/>
    </row>
    <row r="117" spans="1:8" ht="15.75" customHeight="1">
      <c r="A117" s="106">
        <v>80</v>
      </c>
      <c r="B117" s="113" t="s">
        <v>258</v>
      </c>
      <c r="C117" s="113"/>
      <c r="D117" s="109"/>
    </row>
    <row r="118" spans="1:8">
      <c r="A118" s="106">
        <v>81</v>
      </c>
      <c r="B118" s="113" t="s">
        <v>259</v>
      </c>
      <c r="C118" s="113"/>
      <c r="D118" s="109"/>
    </row>
    <row r="119" spans="1:8" ht="15.75" customHeight="1">
      <c r="A119" s="106">
        <v>82</v>
      </c>
      <c r="B119" s="113" t="s">
        <v>261</v>
      </c>
      <c r="C119" s="107"/>
      <c r="D119" s="109"/>
    </row>
    <row r="120" spans="1:8">
      <c r="A120" s="106">
        <v>83</v>
      </c>
      <c r="B120" s="113" t="s">
        <v>262</v>
      </c>
      <c r="C120" s="107"/>
      <c r="D120" s="109"/>
    </row>
    <row r="121" spans="1:8" ht="15.75" customHeight="1">
      <c r="A121" s="106">
        <v>84</v>
      </c>
      <c r="B121" s="113" t="s">
        <v>263</v>
      </c>
      <c r="C121" s="107"/>
      <c r="D121" s="109"/>
    </row>
    <row r="122" spans="1:8">
      <c r="A122" s="106">
        <v>85</v>
      </c>
      <c r="B122" s="113" t="s">
        <v>264</v>
      </c>
      <c r="C122" s="107"/>
      <c r="D122" s="109"/>
    </row>
    <row r="123" spans="1:8">
      <c r="A123" s="122"/>
      <c r="B123" s="100"/>
      <c r="C123" s="100"/>
      <c r="D123" s="100"/>
    </row>
    <row r="124" spans="1:8">
      <c r="A124" s="122"/>
    </row>
    <row r="125" spans="1:8">
      <c r="A125" s="122"/>
    </row>
    <row r="126" spans="1:8">
      <c r="A126" s="122"/>
    </row>
    <row r="127" spans="1:8">
      <c r="A127" s="122"/>
    </row>
    <row r="128" spans="1:8">
      <c r="A128" s="122"/>
    </row>
  </sheetData>
  <mergeCells count="12">
    <mergeCell ref="A111:D111"/>
    <mergeCell ref="A116:D116"/>
    <mergeCell ref="A78:D78"/>
    <mergeCell ref="A106:D106"/>
    <mergeCell ref="A91:D91"/>
    <mergeCell ref="A102:D102"/>
    <mergeCell ref="A4:B4"/>
    <mergeCell ref="A5:D5"/>
    <mergeCell ref="A17:D17"/>
    <mergeCell ref="A69:D69"/>
    <mergeCell ref="A58:D58"/>
    <mergeCell ref="A48:D48"/>
  </mergeCells>
  <hyperlinks>
    <hyperlink ref="F4" location="Index!A1" display="Index" xr:uid="{8CF81C4B-E762-446A-BDC2-B6C85E12BCE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AB4"/>
  </sheetPr>
  <dimension ref="A1:N41"/>
  <sheetViews>
    <sheetView showGridLines="0" zoomScaleNormal="100" workbookViewId="0"/>
  </sheetViews>
  <sheetFormatPr defaultColWidth="9.26953125" defaultRowHeight="15.75" customHeight="1"/>
  <cols>
    <col min="1" max="1" width="3.81640625" style="152" customWidth="1"/>
    <col min="2" max="2" width="68.26953125" style="62" customWidth="1"/>
    <col min="3" max="4" width="27.7265625" style="62" customWidth="1"/>
    <col min="5" max="5" width="20.7265625" style="62" customWidth="1"/>
    <col min="6" max="6" width="3.453125" style="62" customWidth="1"/>
    <col min="7" max="7" width="8.54296875" style="62" customWidth="1"/>
    <col min="8" max="16384" width="9.26953125" style="62"/>
  </cols>
  <sheetData>
    <row r="1" spans="1:7" ht="13">
      <c r="A1" s="19" t="s">
        <v>767</v>
      </c>
    </row>
    <row r="2" spans="1:7" ht="15.75" customHeight="1">
      <c r="A2" s="1221"/>
      <c r="B2" s="1221"/>
      <c r="C2" s="1221"/>
      <c r="D2" s="1221"/>
      <c r="E2" s="1221"/>
    </row>
    <row r="3" spans="1:7" ht="15.75" customHeight="1">
      <c r="C3" s="153" t="s">
        <v>44</v>
      </c>
      <c r="D3" s="153" t="s">
        <v>45</v>
      </c>
      <c r="E3" s="153" t="s">
        <v>46</v>
      </c>
    </row>
    <row r="4" spans="1:7" ht="15.75" customHeight="1">
      <c r="A4" s="1210" t="s">
        <v>83</v>
      </c>
      <c r="B4" s="1210"/>
      <c r="C4" s="1220" t="s">
        <v>771</v>
      </c>
      <c r="D4" s="1220" t="s">
        <v>772</v>
      </c>
      <c r="E4" s="1220" t="s">
        <v>773</v>
      </c>
      <c r="G4" s="89" t="s">
        <v>282</v>
      </c>
    </row>
    <row r="5" spans="1:7" ht="15.75" customHeight="1">
      <c r="A5" s="1210"/>
      <c r="B5" s="1210"/>
      <c r="C5" s="1220"/>
      <c r="D5" s="1220"/>
      <c r="E5" s="1220"/>
    </row>
    <row r="6" spans="1:7" ht="15.75" customHeight="1">
      <c r="A6" s="1210"/>
      <c r="B6" s="1210"/>
      <c r="C6" s="168" t="s">
        <v>1930</v>
      </c>
      <c r="D6" s="168" t="s">
        <v>1930</v>
      </c>
      <c r="E6" s="168"/>
    </row>
    <row r="7" spans="1:7" s="55" customFormat="1" ht="15.75" customHeight="1">
      <c r="A7" s="154"/>
      <c r="B7" s="154" t="s">
        <v>812</v>
      </c>
      <c r="C7" s="155"/>
      <c r="D7" s="155"/>
      <c r="E7" s="155"/>
    </row>
    <row r="8" spans="1:7" ht="15.75" customHeight="1">
      <c r="A8" s="163">
        <v>1</v>
      </c>
      <c r="B8" s="156" t="s">
        <v>782</v>
      </c>
      <c r="C8" s="157">
        <v>124094</v>
      </c>
      <c r="D8" s="158">
        <v>124094</v>
      </c>
      <c r="E8" s="159"/>
    </row>
    <row r="9" spans="1:7" ht="15.75" customHeight="1">
      <c r="A9" s="163">
        <v>2</v>
      </c>
      <c r="B9" s="55" t="s">
        <v>783</v>
      </c>
      <c r="C9" s="157">
        <v>25690</v>
      </c>
      <c r="D9" s="158">
        <v>25685</v>
      </c>
      <c r="E9" s="158"/>
    </row>
    <row r="10" spans="1:7" ht="15.75" customHeight="1">
      <c r="A10" s="163">
        <v>3</v>
      </c>
      <c r="B10" s="160" t="s">
        <v>784</v>
      </c>
      <c r="C10" s="157">
        <v>1230058</v>
      </c>
      <c r="D10" s="158">
        <v>1230062</v>
      </c>
      <c r="E10" s="158"/>
    </row>
    <row r="11" spans="1:7" ht="15.75" customHeight="1">
      <c r="A11" s="163">
        <v>4</v>
      </c>
      <c r="B11" s="160" t="s">
        <v>785</v>
      </c>
      <c r="C11" s="157">
        <v>206417</v>
      </c>
      <c r="D11" s="158">
        <v>173446</v>
      </c>
      <c r="E11" s="158"/>
    </row>
    <row r="12" spans="1:7" ht="15.75" customHeight="1">
      <c r="A12" s="163" t="s">
        <v>813</v>
      </c>
      <c r="B12" s="161" t="s">
        <v>814</v>
      </c>
      <c r="C12" s="157">
        <v>1306</v>
      </c>
      <c r="D12" s="158">
        <v>1306</v>
      </c>
      <c r="E12" s="158" t="s">
        <v>1951</v>
      </c>
    </row>
    <row r="13" spans="1:7" ht="15.75" customHeight="1">
      <c r="A13" s="163" t="s">
        <v>815</v>
      </c>
      <c r="B13" s="161" t="s">
        <v>816</v>
      </c>
      <c r="C13" s="157">
        <v>782</v>
      </c>
      <c r="D13" s="158">
        <v>782</v>
      </c>
      <c r="E13" s="158" t="s">
        <v>1952</v>
      </c>
    </row>
    <row r="14" spans="1:7" ht="15.75" customHeight="1">
      <c r="A14" s="163">
        <v>5</v>
      </c>
      <c r="B14" s="160" t="s">
        <v>786</v>
      </c>
      <c r="C14" s="157">
        <v>9387</v>
      </c>
      <c r="D14" s="158">
        <v>9387</v>
      </c>
      <c r="E14" s="158"/>
    </row>
    <row r="15" spans="1:7" ht="15.75" customHeight="1">
      <c r="A15" s="163">
        <v>6</v>
      </c>
      <c r="B15" s="160" t="s">
        <v>1491</v>
      </c>
      <c r="C15" s="157">
        <v>813</v>
      </c>
      <c r="D15" s="158">
        <v>16161.287894000001</v>
      </c>
      <c r="E15" s="158"/>
    </row>
    <row r="16" spans="1:7" ht="15.75" customHeight="1">
      <c r="A16" s="163" t="s">
        <v>817</v>
      </c>
      <c r="B16" s="161" t="s">
        <v>818</v>
      </c>
      <c r="C16" s="157">
        <v>0</v>
      </c>
      <c r="D16" s="158">
        <v>1569</v>
      </c>
      <c r="E16" s="158" t="s">
        <v>1947</v>
      </c>
    </row>
    <row r="17" spans="1:14" ht="15.75" customHeight="1">
      <c r="A17" s="163" t="s">
        <v>819</v>
      </c>
      <c r="B17" s="161" t="s">
        <v>820</v>
      </c>
      <c r="C17" s="157">
        <v>0</v>
      </c>
      <c r="D17" s="158">
        <v>13778.942879</v>
      </c>
      <c r="E17" s="158" t="s">
        <v>1953</v>
      </c>
    </row>
    <row r="18" spans="1:14" ht="15.75" customHeight="1">
      <c r="A18" s="163">
        <v>7</v>
      </c>
      <c r="B18" s="160" t="s">
        <v>787</v>
      </c>
      <c r="C18" s="157">
        <v>7688</v>
      </c>
      <c r="D18" s="158">
        <v>5821.2642679999999</v>
      </c>
      <c r="E18" s="158" t="s">
        <v>1947</v>
      </c>
    </row>
    <row r="19" spans="1:14" ht="15.75" customHeight="1">
      <c r="A19" s="163" t="s">
        <v>821</v>
      </c>
      <c r="B19" s="161" t="s">
        <v>822</v>
      </c>
      <c r="C19" s="157">
        <v>0</v>
      </c>
      <c r="D19" s="158">
        <v>0</v>
      </c>
      <c r="E19" s="158" t="s">
        <v>1947</v>
      </c>
    </row>
    <row r="20" spans="1:14" ht="15.75" customHeight="1">
      <c r="A20" s="163">
        <v>8</v>
      </c>
      <c r="B20" s="160" t="s">
        <v>788</v>
      </c>
      <c r="C20" s="157">
        <v>2</v>
      </c>
      <c r="D20" s="158">
        <v>2</v>
      </c>
      <c r="E20" s="158" t="s">
        <v>1954</v>
      </c>
    </row>
    <row r="21" spans="1:14" ht="15.75" customHeight="1">
      <c r="A21" s="163">
        <v>9</v>
      </c>
      <c r="B21" s="160" t="s">
        <v>796</v>
      </c>
      <c r="C21" s="157">
        <v>111</v>
      </c>
      <c r="D21" s="158">
        <v>111</v>
      </c>
      <c r="E21" s="158"/>
    </row>
    <row r="22" spans="1:14" ht="15.75" customHeight="1">
      <c r="A22" s="176">
        <v>10</v>
      </c>
      <c r="B22" s="160" t="s">
        <v>789</v>
      </c>
      <c r="C22" s="169">
        <v>14006</v>
      </c>
      <c r="D22" s="158">
        <v>12031.45</v>
      </c>
      <c r="E22" s="170"/>
      <c r="L22" s="162"/>
    </row>
    <row r="23" spans="1:14" s="210" customFormat="1" ht="15.75" customHeight="1">
      <c r="A23" s="177">
        <v>11</v>
      </c>
      <c r="B23" s="201" t="s">
        <v>768</v>
      </c>
      <c r="C23" s="202">
        <v>1618266</v>
      </c>
      <c r="D23" s="202">
        <v>1596801.0021619999</v>
      </c>
      <c r="E23" s="607"/>
      <c r="L23" s="211"/>
      <c r="N23" s="55"/>
    </row>
    <row r="24" spans="1:14" s="55" customFormat="1" ht="15.75" customHeight="1">
      <c r="A24" s="171"/>
      <c r="B24" s="154" t="s">
        <v>823</v>
      </c>
      <c r="C24" s="164"/>
      <c r="D24" s="165"/>
      <c r="E24" s="172"/>
    </row>
    <row r="25" spans="1:14" ht="15.75" customHeight="1">
      <c r="A25" s="163">
        <v>1</v>
      </c>
      <c r="B25" s="160" t="s">
        <v>797</v>
      </c>
      <c r="C25" s="157">
        <v>6618</v>
      </c>
      <c r="D25" s="166">
        <v>6618</v>
      </c>
      <c r="E25" s="158"/>
    </row>
    <row r="26" spans="1:14" ht="15.75" customHeight="1">
      <c r="A26" s="163">
        <v>2</v>
      </c>
      <c r="B26" s="160" t="s">
        <v>790</v>
      </c>
      <c r="C26" s="157">
        <v>857443</v>
      </c>
      <c r="D26" s="166">
        <v>858207</v>
      </c>
      <c r="E26" s="158"/>
    </row>
    <row r="27" spans="1:14" ht="15.75" customHeight="1">
      <c r="A27" s="163">
        <v>3</v>
      </c>
      <c r="B27" s="160" t="s">
        <v>791</v>
      </c>
      <c r="C27" s="157">
        <v>8394</v>
      </c>
      <c r="D27" s="166">
        <v>8394</v>
      </c>
      <c r="E27" s="158"/>
    </row>
    <row r="28" spans="1:14" ht="15.75" customHeight="1">
      <c r="A28" s="163">
        <v>4</v>
      </c>
      <c r="B28" s="160" t="s">
        <v>792</v>
      </c>
      <c r="C28" s="157">
        <v>11060</v>
      </c>
      <c r="D28" s="166">
        <v>10376</v>
      </c>
      <c r="E28" s="158"/>
    </row>
    <row r="29" spans="1:14" ht="15.75" customHeight="1">
      <c r="A29" s="163">
        <v>5</v>
      </c>
      <c r="B29" s="160" t="s">
        <v>793</v>
      </c>
      <c r="C29" s="157">
        <v>49948</v>
      </c>
      <c r="D29" s="166">
        <v>26907</v>
      </c>
      <c r="E29" s="158"/>
    </row>
    <row r="30" spans="1:14" ht="15.75" customHeight="1">
      <c r="A30" s="163">
        <v>6</v>
      </c>
      <c r="B30" s="160" t="s">
        <v>794</v>
      </c>
      <c r="C30" s="157">
        <v>433178</v>
      </c>
      <c r="D30" s="166">
        <v>434674</v>
      </c>
      <c r="E30" s="158"/>
    </row>
    <row r="31" spans="1:14" ht="15.75" customHeight="1">
      <c r="A31" s="163">
        <v>7</v>
      </c>
      <c r="B31" s="160" t="s">
        <v>795</v>
      </c>
      <c r="C31" s="169">
        <v>44538</v>
      </c>
      <c r="D31" s="173">
        <v>44538</v>
      </c>
      <c r="E31" s="158" t="s">
        <v>1955</v>
      </c>
    </row>
    <row r="32" spans="1:14" s="210" customFormat="1" ht="15.75" customHeight="1">
      <c r="A32" s="178">
        <v>8</v>
      </c>
      <c r="B32" s="201" t="s">
        <v>769</v>
      </c>
      <c r="C32" s="202">
        <v>1411179</v>
      </c>
      <c r="D32" s="207">
        <v>1389714</v>
      </c>
      <c r="E32" s="606"/>
      <c r="L32" s="211"/>
      <c r="N32" s="55"/>
    </row>
    <row r="33" spans="1:14" s="55" customFormat="1" ht="15.75" customHeight="1">
      <c r="A33" s="163"/>
      <c r="B33" s="154" t="s">
        <v>770</v>
      </c>
      <c r="C33" s="164"/>
      <c r="D33" s="172"/>
      <c r="E33" s="165"/>
    </row>
    <row r="34" spans="1:14" ht="15.75" customHeight="1">
      <c r="A34" s="163">
        <v>1</v>
      </c>
      <c r="B34" s="160" t="s">
        <v>824</v>
      </c>
      <c r="C34" s="157">
        <v>5686</v>
      </c>
      <c r="D34" s="157">
        <v>5686</v>
      </c>
      <c r="E34" s="167" t="s">
        <v>1943</v>
      </c>
    </row>
    <row r="35" spans="1:14" ht="15.75" customHeight="1">
      <c r="A35" s="163">
        <v>2</v>
      </c>
      <c r="B35" s="160" t="s">
        <v>825</v>
      </c>
      <c r="C35" s="157">
        <v>12550</v>
      </c>
      <c r="D35" s="157">
        <v>12550</v>
      </c>
      <c r="E35" s="158" t="s">
        <v>1945</v>
      </c>
    </row>
    <row r="36" spans="1:14" ht="15.75" customHeight="1">
      <c r="A36" s="163">
        <v>3</v>
      </c>
      <c r="B36" s="160" t="s">
        <v>826</v>
      </c>
      <c r="C36" s="157">
        <v>188347</v>
      </c>
      <c r="D36" s="157">
        <v>188347</v>
      </c>
      <c r="E36" s="158" t="s">
        <v>1944</v>
      </c>
    </row>
    <row r="37" spans="1:14" ht="15.75" customHeight="1">
      <c r="A37" s="163" t="s">
        <v>827</v>
      </c>
      <c r="B37" s="161" t="s">
        <v>828</v>
      </c>
      <c r="C37" s="157">
        <v>26111</v>
      </c>
      <c r="D37" s="157">
        <v>26111</v>
      </c>
      <c r="E37" s="158" t="s">
        <v>1956</v>
      </c>
    </row>
    <row r="38" spans="1:14" ht="15.75" customHeight="1">
      <c r="A38" s="163" t="s">
        <v>829</v>
      </c>
      <c r="B38" s="161" t="s">
        <v>830</v>
      </c>
      <c r="C38" s="157">
        <v>19000</v>
      </c>
      <c r="D38" s="157">
        <v>19000</v>
      </c>
      <c r="E38" s="158" t="s">
        <v>1957</v>
      </c>
    </row>
    <row r="39" spans="1:14" ht="15.75" customHeight="1">
      <c r="A39" s="163">
        <v>4</v>
      </c>
      <c r="B39" s="174" t="s">
        <v>831</v>
      </c>
      <c r="C39" s="157">
        <v>504</v>
      </c>
      <c r="D39" s="169">
        <v>504</v>
      </c>
      <c r="E39" s="158" t="s">
        <v>1949</v>
      </c>
      <c r="L39" s="162"/>
    </row>
    <row r="40" spans="1:14" s="210" customFormat="1" ht="15.75" customHeight="1">
      <c r="A40" s="178">
        <v>5</v>
      </c>
      <c r="B40" s="210" t="s">
        <v>811</v>
      </c>
      <c r="C40" s="202">
        <v>207087</v>
      </c>
      <c r="D40" s="202">
        <v>207087</v>
      </c>
      <c r="E40" s="606"/>
      <c r="L40" s="211"/>
      <c r="N40" s="55"/>
    </row>
    <row r="41" spans="1:14" ht="15.75" customHeight="1">
      <c r="B41" s="175"/>
    </row>
  </sheetData>
  <mergeCells count="5">
    <mergeCell ref="C4:C5"/>
    <mergeCell ref="D4:D5"/>
    <mergeCell ref="E4:E5"/>
    <mergeCell ref="A2:E2"/>
    <mergeCell ref="A4:B6"/>
  </mergeCells>
  <hyperlinks>
    <hyperlink ref="G4" location="Index!A1" display="Index" xr:uid="{F1B284EB-BAC6-452A-88D7-597D30A37D2C}"/>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F524-592C-4384-A7E4-B7950C42DF13}">
  <sheetPr>
    <tabColor rgb="FF005AB4"/>
  </sheetPr>
  <dimension ref="A1:G6"/>
  <sheetViews>
    <sheetView showGridLines="0" workbookViewId="0"/>
  </sheetViews>
  <sheetFormatPr defaultColWidth="8.81640625" defaultRowHeight="13"/>
  <cols>
    <col min="1" max="1" width="16.7265625" style="5" customWidth="1"/>
    <col min="2" max="2" width="11.54296875" style="5" customWidth="1"/>
    <col min="3" max="3" width="65.54296875" style="5" customWidth="1"/>
    <col min="4" max="4" width="3.26953125" style="5" customWidth="1"/>
    <col min="5" max="5" width="37" style="5" customWidth="1"/>
    <col min="6" max="6" width="4.1796875" style="5" customWidth="1"/>
    <col min="7" max="16384" width="8.81640625" style="5"/>
  </cols>
  <sheetData>
    <row r="1" spans="1:7">
      <c r="A1" s="45" t="s">
        <v>1178</v>
      </c>
    </row>
    <row r="2" spans="1:7" s="682" customFormat="1" ht="12.5">
      <c r="A2" s="400"/>
    </row>
    <row r="3" spans="1:7" s="682" customFormat="1" ht="12.5">
      <c r="A3" s="683"/>
    </row>
    <row r="4" spans="1:7" s="682" customFormat="1" ht="31.5" customHeight="1">
      <c r="A4" s="533" t="s">
        <v>945</v>
      </c>
      <c r="B4" s="669" t="s">
        <v>798</v>
      </c>
      <c r="C4" s="609" t="s">
        <v>536</v>
      </c>
      <c r="D4" s="609"/>
      <c r="E4" s="609" t="s">
        <v>1603</v>
      </c>
      <c r="G4" s="704" t="s">
        <v>282</v>
      </c>
    </row>
    <row r="5" spans="1:7" s="682" customFormat="1" ht="34.5">
      <c r="A5" s="551" t="s">
        <v>1179</v>
      </c>
      <c r="B5" s="638" t="s">
        <v>947</v>
      </c>
      <c r="C5" s="639" t="s">
        <v>1180</v>
      </c>
      <c r="D5" s="639"/>
      <c r="E5" s="1005" t="s">
        <v>2091</v>
      </c>
    </row>
    <row r="6" spans="1:7" s="682" customFormat="1" ht="46">
      <c r="A6" s="553" t="s">
        <v>1181</v>
      </c>
      <c r="B6" s="641" t="s">
        <v>950</v>
      </c>
      <c r="C6" s="642" t="s">
        <v>1182</v>
      </c>
      <c r="D6" s="642"/>
      <c r="E6" s="1006" t="s">
        <v>61</v>
      </c>
    </row>
  </sheetData>
  <hyperlinks>
    <hyperlink ref="G4" location="Index!A1" display="Index" xr:uid="{283B8E0D-56D7-4333-AEFF-C3DE8140908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AB4"/>
  </sheetPr>
  <dimension ref="A1:AA14"/>
  <sheetViews>
    <sheetView showGridLines="0" workbookViewId="0"/>
  </sheetViews>
  <sheetFormatPr defaultColWidth="9.26953125" defaultRowHeight="15.75" customHeight="1"/>
  <cols>
    <col min="1" max="1" width="5" style="62" customWidth="1"/>
    <col min="2" max="2" width="21.26953125" style="62" customWidth="1"/>
    <col min="3" max="4" width="12.1796875" style="62" customWidth="1"/>
    <col min="5" max="5" width="2.7265625" style="62" customWidth="1"/>
    <col min="6" max="7" width="15.7265625" style="62" customWidth="1"/>
    <col min="8" max="8" width="2.7265625" style="62" customWidth="1"/>
    <col min="9" max="10" width="12.1796875" style="62" customWidth="1"/>
    <col min="11" max="11" width="2.7265625" style="62" customWidth="1"/>
    <col min="12" max="13" width="12.1796875" style="62" customWidth="1"/>
    <col min="14" max="14" width="13.81640625" style="62" customWidth="1"/>
    <col min="15" max="18" width="12.1796875" style="62" customWidth="1"/>
    <col min="19" max="19" width="3.453125" style="62" customWidth="1"/>
    <col min="20" max="20" width="8.54296875" style="62" customWidth="1"/>
    <col min="21" max="16384" width="9.26953125" style="62"/>
  </cols>
  <sheetData>
    <row r="1" spans="1:27" ht="13">
      <c r="A1" s="14" t="s">
        <v>748</v>
      </c>
    </row>
    <row r="2" spans="1:27" ht="15.75" customHeight="1">
      <c r="B2" s="93"/>
    </row>
    <row r="3" spans="1:27" ht="15.75" customHeight="1">
      <c r="C3" s="153" t="s">
        <v>44</v>
      </c>
      <c r="D3" s="153" t="s">
        <v>45</v>
      </c>
      <c r="E3" s="153"/>
      <c r="F3" s="153" t="s">
        <v>46</v>
      </c>
      <c r="G3" s="153" t="s">
        <v>84</v>
      </c>
      <c r="H3" s="153"/>
      <c r="I3" s="153" t="s">
        <v>85</v>
      </c>
      <c r="J3" s="153" t="s">
        <v>294</v>
      </c>
      <c r="K3" s="153"/>
      <c r="L3" s="153" t="s">
        <v>260</v>
      </c>
      <c r="M3" s="153" t="s">
        <v>290</v>
      </c>
      <c r="N3" s="153" t="s">
        <v>297</v>
      </c>
      <c r="O3" s="153" t="s">
        <v>298</v>
      </c>
      <c r="P3" s="153" t="s">
        <v>299</v>
      </c>
      <c r="Q3" s="153" t="s">
        <v>300</v>
      </c>
      <c r="R3" s="153" t="s">
        <v>302</v>
      </c>
    </row>
    <row r="4" spans="1:27" ht="25" customHeight="1">
      <c r="A4" s="1210" t="s">
        <v>1931</v>
      </c>
      <c r="B4" s="1210"/>
      <c r="C4" s="1224" t="s">
        <v>287</v>
      </c>
      <c r="D4" s="1224"/>
      <c r="E4" s="182"/>
      <c r="F4" s="1222" t="s">
        <v>291</v>
      </c>
      <c r="G4" s="1222"/>
      <c r="H4" s="182"/>
      <c r="I4" s="183"/>
      <c r="J4" s="183"/>
      <c r="K4" s="182"/>
      <c r="L4" s="1223" t="s">
        <v>281</v>
      </c>
      <c r="M4" s="1223"/>
      <c r="N4" s="1223"/>
      <c r="O4" s="1223"/>
      <c r="P4" s="1220" t="s">
        <v>90</v>
      </c>
      <c r="Q4" s="1220" t="s">
        <v>301</v>
      </c>
      <c r="R4" s="1220" t="s">
        <v>303</v>
      </c>
      <c r="T4" s="89" t="s">
        <v>282</v>
      </c>
    </row>
    <row r="5" spans="1:27" ht="15.75" customHeight="1">
      <c r="A5" s="1210"/>
      <c r="B5" s="1210"/>
      <c r="C5" s="1225" t="s">
        <v>288</v>
      </c>
      <c r="D5" s="1225" t="s">
        <v>289</v>
      </c>
      <c r="E5" s="182"/>
      <c r="F5" s="1220" t="s">
        <v>292</v>
      </c>
      <c r="G5" s="1225" t="s">
        <v>283</v>
      </c>
      <c r="H5" s="184"/>
      <c r="I5" s="1220" t="s">
        <v>839</v>
      </c>
      <c r="J5" s="182"/>
      <c r="K5" s="182"/>
      <c r="L5" s="1225" t="s">
        <v>295</v>
      </c>
      <c r="M5" s="1220" t="s">
        <v>296</v>
      </c>
      <c r="N5" s="1225" t="s">
        <v>840</v>
      </c>
      <c r="O5" s="182"/>
      <c r="P5" s="1220"/>
      <c r="Q5" s="1220"/>
      <c r="R5" s="1220"/>
    </row>
    <row r="6" spans="1:27" ht="15.75" customHeight="1">
      <c r="A6" s="1210"/>
      <c r="B6" s="1210"/>
      <c r="C6" s="1220"/>
      <c r="D6" s="1220" t="s">
        <v>290</v>
      </c>
      <c r="E6" s="184"/>
      <c r="F6" s="1220"/>
      <c r="G6" s="1220"/>
      <c r="H6" s="184"/>
      <c r="I6" s="1220"/>
      <c r="J6" s="1220" t="s">
        <v>293</v>
      </c>
      <c r="K6" s="184"/>
      <c r="L6" s="1220"/>
      <c r="M6" s="1220"/>
      <c r="N6" s="1220"/>
      <c r="O6" s="182"/>
      <c r="P6" s="1220"/>
      <c r="Q6" s="1220"/>
      <c r="R6" s="1220"/>
    </row>
    <row r="7" spans="1:27" ht="15.75" customHeight="1">
      <c r="A7" s="1210"/>
      <c r="B7" s="1210"/>
      <c r="C7" s="1220"/>
      <c r="D7" s="1220"/>
      <c r="E7" s="184"/>
      <c r="F7" s="1220"/>
      <c r="G7" s="1220"/>
      <c r="H7" s="184"/>
      <c r="I7" s="1220"/>
      <c r="J7" s="1220"/>
      <c r="K7" s="184"/>
      <c r="L7" s="1220"/>
      <c r="M7" s="1220"/>
      <c r="N7" s="1220"/>
      <c r="O7" s="182"/>
      <c r="P7" s="1220"/>
      <c r="Q7" s="1220"/>
      <c r="R7" s="1220"/>
    </row>
    <row r="8" spans="1:27" ht="15.75" customHeight="1">
      <c r="A8" s="1210"/>
      <c r="B8" s="1210"/>
      <c r="C8" s="1220"/>
      <c r="D8" s="1220"/>
      <c r="E8" s="184"/>
      <c r="F8" s="1220"/>
      <c r="G8" s="1220"/>
      <c r="H8" s="184"/>
      <c r="I8" s="1220"/>
      <c r="J8" s="1220"/>
      <c r="K8" s="184"/>
      <c r="L8" s="1220"/>
      <c r="M8" s="1220"/>
      <c r="N8" s="1220"/>
      <c r="O8" s="182"/>
      <c r="P8" s="1220"/>
      <c r="Q8" s="1220"/>
      <c r="R8" s="1220"/>
    </row>
    <row r="9" spans="1:27" ht="15.75" customHeight="1">
      <c r="A9" s="1210"/>
      <c r="B9" s="1210"/>
      <c r="C9" s="1226"/>
      <c r="D9" s="1220"/>
      <c r="E9" s="185"/>
      <c r="F9" s="1220"/>
      <c r="G9" s="1226"/>
      <c r="H9" s="186"/>
      <c r="I9" s="1220"/>
      <c r="J9" s="1226"/>
      <c r="K9" s="186"/>
      <c r="L9" s="1226"/>
      <c r="M9" s="1220"/>
      <c r="N9" s="1226"/>
      <c r="O9" s="187" t="s">
        <v>79</v>
      </c>
      <c r="P9" s="1220"/>
      <c r="Q9" s="1220"/>
      <c r="R9" s="1220"/>
    </row>
    <row r="10" spans="1:27" s="55" customFormat="1" ht="15.75" customHeight="1">
      <c r="A10" s="188" t="s">
        <v>271</v>
      </c>
      <c r="B10" s="189" t="s">
        <v>284</v>
      </c>
      <c r="C10" s="155"/>
      <c r="D10" s="190"/>
      <c r="E10" s="155"/>
      <c r="F10" s="190"/>
      <c r="G10" s="155"/>
      <c r="H10" s="155"/>
      <c r="I10" s="190"/>
      <c r="J10" s="155"/>
      <c r="K10" s="155"/>
      <c r="L10" s="155"/>
      <c r="M10" s="190"/>
      <c r="N10" s="155"/>
      <c r="O10" s="191"/>
      <c r="P10" s="190"/>
      <c r="Q10" s="190"/>
      <c r="R10" s="190"/>
    </row>
    <row r="11" spans="1:27" s="55" customFormat="1" ht="15.75" customHeight="1">
      <c r="B11" s="156" t="s">
        <v>285</v>
      </c>
      <c r="C11" s="164">
        <v>1237889</v>
      </c>
      <c r="D11" s="197"/>
      <c r="E11" s="164"/>
      <c r="F11" s="164">
        <v>2476</v>
      </c>
      <c r="G11" s="164"/>
      <c r="H11" s="164"/>
      <c r="I11" s="164"/>
      <c r="J11" s="164">
        <v>1240365</v>
      </c>
      <c r="K11" s="165"/>
      <c r="L11" s="164">
        <v>64153</v>
      </c>
      <c r="M11" s="164">
        <v>176</v>
      </c>
      <c r="N11" s="164"/>
      <c r="O11" s="164">
        <v>64329</v>
      </c>
      <c r="P11" s="164">
        <v>804112.5</v>
      </c>
      <c r="Q11" s="192">
        <v>0.93806871208586096</v>
      </c>
      <c r="R11" s="193">
        <v>2.5000000000000001E-2</v>
      </c>
    </row>
    <row r="12" spans="1:27" s="55" customFormat="1" ht="15.75" customHeight="1">
      <c r="A12" s="194"/>
      <c r="B12" s="174" t="s">
        <v>286</v>
      </c>
      <c r="C12" s="195">
        <v>56821</v>
      </c>
      <c r="D12" s="196"/>
      <c r="E12" s="197"/>
      <c r="F12" s="164">
        <v>1316</v>
      </c>
      <c r="G12" s="197"/>
      <c r="H12" s="197"/>
      <c r="I12" s="196"/>
      <c r="J12" s="164">
        <v>58137</v>
      </c>
      <c r="K12" s="196"/>
      <c r="L12" s="195">
        <v>4142</v>
      </c>
      <c r="M12" s="195">
        <v>105</v>
      </c>
      <c r="N12" s="197"/>
      <c r="O12" s="164">
        <v>4247</v>
      </c>
      <c r="P12" s="164">
        <v>53087.5</v>
      </c>
      <c r="Q12" s="192">
        <v>6.1931287914139058E-2</v>
      </c>
      <c r="R12" s="198"/>
      <c r="Y12" s="199"/>
    </row>
    <row r="13" spans="1:27" s="210" customFormat="1" ht="15.75" customHeight="1">
      <c r="A13" s="200" t="s">
        <v>272</v>
      </c>
      <c r="B13" s="201" t="s">
        <v>79</v>
      </c>
      <c r="C13" s="202">
        <v>1294710</v>
      </c>
      <c r="D13" s="203"/>
      <c r="E13" s="204"/>
      <c r="F13" s="202">
        <v>3792</v>
      </c>
      <c r="G13" s="205"/>
      <c r="H13" s="204"/>
      <c r="I13" s="203"/>
      <c r="J13" s="206">
        <v>1298502</v>
      </c>
      <c r="K13" s="203"/>
      <c r="L13" s="207">
        <v>68295</v>
      </c>
      <c r="M13" s="207">
        <v>281</v>
      </c>
      <c r="N13" s="205"/>
      <c r="O13" s="202">
        <v>68576</v>
      </c>
      <c r="P13" s="202">
        <v>857200</v>
      </c>
      <c r="Q13" s="208">
        <v>1</v>
      </c>
      <c r="R13" s="209">
        <v>2.4262321299277145E-2</v>
      </c>
      <c r="Y13" s="211"/>
      <c r="AA13" s="55"/>
    </row>
    <row r="14" spans="1:27" ht="15.75" customHeight="1">
      <c r="D14" s="175"/>
      <c r="G14" s="175"/>
      <c r="I14" s="175"/>
      <c r="J14" s="175"/>
      <c r="K14" s="175"/>
      <c r="L14" s="175"/>
      <c r="M14" s="175"/>
      <c r="N14" s="175"/>
      <c r="Q14" s="175"/>
      <c r="R14" s="175"/>
    </row>
  </sheetData>
  <mergeCells count="16">
    <mergeCell ref="R4:R9"/>
    <mergeCell ref="C5:C9"/>
    <mergeCell ref="F5:F9"/>
    <mergeCell ref="G5:G9"/>
    <mergeCell ref="I5:I9"/>
    <mergeCell ref="Q4:Q9"/>
    <mergeCell ref="A4:B9"/>
    <mergeCell ref="F4:G4"/>
    <mergeCell ref="L4:O4"/>
    <mergeCell ref="P4:P9"/>
    <mergeCell ref="C4:D4"/>
    <mergeCell ref="D5:D9"/>
    <mergeCell ref="L5:L9"/>
    <mergeCell ref="M5:M9"/>
    <mergeCell ref="N5:N9"/>
    <mergeCell ref="J6:J9"/>
  </mergeCells>
  <hyperlinks>
    <hyperlink ref="T4" location="Index!A1" display="Index" xr:uid="{00000000-0004-0000-0700-000000000000}"/>
  </hyperlinks>
  <pageMargins left="0.7" right="0.7" top="0.75" bottom="0.75" header="0.3" footer="0.3"/>
  <ignoredErrors>
    <ignoredError sqref="A12:A13 A10:A1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AB4"/>
  </sheetPr>
  <dimension ref="A1:E8"/>
  <sheetViews>
    <sheetView showGridLines="0" workbookViewId="0"/>
  </sheetViews>
  <sheetFormatPr defaultColWidth="9.26953125" defaultRowHeight="11.5"/>
  <cols>
    <col min="1" max="1" width="5" style="62" customWidth="1"/>
    <col min="2" max="2" width="50.26953125" style="62" customWidth="1"/>
    <col min="3" max="3" width="11.54296875" style="62" customWidth="1"/>
    <col min="4" max="4" width="4.453125" style="62" customWidth="1"/>
    <col min="5" max="5" width="8.54296875" style="62" customWidth="1"/>
    <col min="6" max="16384" width="9.26953125" style="62"/>
  </cols>
  <sheetData>
    <row r="1" spans="1:5" s="10" customFormat="1" ht="13">
      <c r="A1" s="14" t="s">
        <v>749</v>
      </c>
    </row>
    <row r="2" spans="1:5" ht="15.75" customHeight="1">
      <c r="B2" s="93"/>
    </row>
    <row r="3" spans="1:5" ht="15.75" customHeight="1">
      <c r="C3" s="153" t="s">
        <v>44</v>
      </c>
    </row>
    <row r="4" spans="1:5" ht="15.75" customHeight="1">
      <c r="A4" s="1227" t="s">
        <v>83</v>
      </c>
      <c r="B4" s="1227"/>
      <c r="C4" s="218" t="s">
        <v>1932</v>
      </c>
      <c r="E4" s="89" t="s">
        <v>282</v>
      </c>
    </row>
    <row r="5" spans="1:5" s="55" customFormat="1" ht="15.75" customHeight="1">
      <c r="A5" s="213" t="s">
        <v>306</v>
      </c>
      <c r="B5" s="214" t="s">
        <v>91</v>
      </c>
      <c r="C5" s="215">
        <v>987611</v>
      </c>
    </row>
    <row r="6" spans="1:5" s="55" customFormat="1" ht="15.75" customHeight="1">
      <c r="A6" s="213" t="s">
        <v>307</v>
      </c>
      <c r="B6" s="214" t="s">
        <v>304</v>
      </c>
      <c r="C6" s="216">
        <v>2.4262321299277145E-2</v>
      </c>
    </row>
    <row r="7" spans="1:5" s="55" customFormat="1" ht="15.75" customHeight="1">
      <c r="A7" s="213" t="s">
        <v>308</v>
      </c>
      <c r="B7" s="214" t="s">
        <v>305</v>
      </c>
      <c r="C7" s="217">
        <v>23961.7354007004</v>
      </c>
    </row>
    <row r="8" spans="1:5">
      <c r="A8" s="175"/>
      <c r="B8" s="175"/>
    </row>
  </sheetData>
  <mergeCells count="1">
    <mergeCell ref="A4:B4"/>
  </mergeCells>
  <hyperlinks>
    <hyperlink ref="E4" location="Index!A1" display="Index" xr:uid="{00000000-0004-0000-0800-000000000000}"/>
  </hyperlinks>
  <pageMargins left="0.7" right="0.7" top="0.75" bottom="0.75" header="0.3" footer="0.3"/>
  <ignoredErrors>
    <ignoredError sqref="A5:A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AB4"/>
  </sheetPr>
  <dimension ref="A1:E83"/>
  <sheetViews>
    <sheetView showGridLines="0" workbookViewId="0"/>
  </sheetViews>
  <sheetFormatPr defaultColWidth="9.1796875" defaultRowHeight="12"/>
  <cols>
    <col min="1" max="1" width="7" style="66" customWidth="1"/>
    <col min="2" max="2" width="100.81640625" style="88" customWidth="1"/>
    <col min="3" max="3" width="16.26953125" style="88" customWidth="1"/>
    <col min="4" max="4" width="3.453125" style="62" customWidth="1"/>
    <col min="5" max="5" width="8.54296875" style="62" customWidth="1"/>
    <col min="6" max="16384" width="9.1796875" style="88"/>
  </cols>
  <sheetData>
    <row r="1" spans="1:5" ht="13">
      <c r="A1" s="19" t="s">
        <v>809</v>
      </c>
      <c r="B1" s="62"/>
      <c r="C1" s="219"/>
    </row>
    <row r="2" spans="1:5">
      <c r="A2" s="151"/>
      <c r="B2" s="62"/>
      <c r="C2" s="219"/>
    </row>
    <row r="3" spans="1:5">
      <c r="A3" s="152"/>
      <c r="B3" s="62"/>
      <c r="C3" s="219"/>
    </row>
    <row r="4" spans="1:5" ht="15.75" customHeight="1">
      <c r="A4" s="228"/>
      <c r="B4" s="229"/>
      <c r="C4" s="230"/>
      <c r="E4" s="89" t="s">
        <v>282</v>
      </c>
    </row>
    <row r="5" spans="1:5" ht="15.75" customHeight="1">
      <c r="A5" s="228"/>
      <c r="B5" s="229"/>
      <c r="C5" s="230"/>
    </row>
    <row r="6" spans="1:5" ht="15.75" customHeight="1">
      <c r="A6" s="228" t="s">
        <v>1931</v>
      </c>
      <c r="B6" s="229"/>
      <c r="C6" s="231" t="s">
        <v>569</v>
      </c>
    </row>
    <row r="7" spans="1:5" s="54" customFormat="1" ht="15.75" customHeight="1">
      <c r="A7" s="220">
        <v>1</v>
      </c>
      <c r="B7" s="226" t="s">
        <v>570</v>
      </c>
      <c r="C7" s="221">
        <v>1618266</v>
      </c>
      <c r="D7" s="55"/>
      <c r="E7" s="55"/>
    </row>
    <row r="8" spans="1:5" s="54" customFormat="1" ht="15.75" customHeight="1">
      <c r="A8" s="220">
        <v>2</v>
      </c>
      <c r="B8" s="223" t="s">
        <v>571</v>
      </c>
      <c r="C8" s="224">
        <v>-21464.997838000068</v>
      </c>
      <c r="D8" s="55"/>
      <c r="E8" s="55"/>
    </row>
    <row r="9" spans="1:5" s="54" customFormat="1" ht="15.75" customHeight="1">
      <c r="A9" s="220">
        <v>3</v>
      </c>
      <c r="B9" s="223" t="s">
        <v>610</v>
      </c>
      <c r="C9" s="224"/>
      <c r="D9" s="55"/>
      <c r="E9" s="55"/>
    </row>
    <row r="10" spans="1:5" s="54" customFormat="1" ht="15.75" customHeight="1">
      <c r="A10" s="220">
        <v>4</v>
      </c>
      <c r="B10" s="223" t="s">
        <v>611</v>
      </c>
      <c r="C10" s="224"/>
      <c r="D10" s="55"/>
      <c r="E10" s="55"/>
    </row>
    <row r="11" spans="1:5" s="54" customFormat="1" ht="23">
      <c r="A11" s="220">
        <v>5</v>
      </c>
      <c r="B11" s="223" t="s">
        <v>612</v>
      </c>
      <c r="C11" s="224"/>
      <c r="D11" s="55"/>
      <c r="E11" s="55"/>
    </row>
    <row r="12" spans="1:5" s="54" customFormat="1" ht="15.75" customHeight="1">
      <c r="A12" s="220">
        <v>6</v>
      </c>
      <c r="B12" s="223" t="s">
        <v>613</v>
      </c>
      <c r="C12" s="224"/>
      <c r="D12" s="55"/>
      <c r="E12" s="55"/>
    </row>
    <row r="13" spans="1:5" s="54" customFormat="1" ht="15.75" customHeight="1">
      <c r="A13" s="220">
        <v>7</v>
      </c>
      <c r="B13" s="223" t="s">
        <v>614</v>
      </c>
      <c r="C13" s="224"/>
      <c r="D13" s="55"/>
      <c r="E13" s="55"/>
    </row>
    <row r="14" spans="1:5" s="54" customFormat="1" ht="15.75" customHeight="1">
      <c r="A14" s="220">
        <v>8</v>
      </c>
      <c r="B14" s="223" t="s">
        <v>572</v>
      </c>
      <c r="C14" s="221">
        <v>9362.9604585000016</v>
      </c>
      <c r="D14" s="55"/>
      <c r="E14" s="55"/>
    </row>
    <row r="15" spans="1:5" s="54" customFormat="1" ht="15.75" customHeight="1">
      <c r="A15" s="220">
        <v>9</v>
      </c>
      <c r="B15" s="223" t="s">
        <v>573</v>
      </c>
      <c r="C15" s="221">
        <v>59225.38708</v>
      </c>
      <c r="D15" s="55"/>
      <c r="E15" s="55"/>
    </row>
    <row r="16" spans="1:5" s="54" customFormat="1" ht="15.75" customHeight="1">
      <c r="A16" s="220">
        <v>10</v>
      </c>
      <c r="B16" s="223" t="s">
        <v>574</v>
      </c>
      <c r="C16" s="221">
        <v>49401</v>
      </c>
      <c r="D16" s="55"/>
      <c r="E16" s="55"/>
    </row>
    <row r="17" spans="1:5" s="54" customFormat="1" ht="15.75" customHeight="1">
      <c r="A17" s="220">
        <v>11</v>
      </c>
      <c r="B17" s="223" t="s">
        <v>615</v>
      </c>
      <c r="C17" s="224"/>
      <c r="D17" s="55"/>
      <c r="E17" s="55"/>
    </row>
    <row r="18" spans="1:5" s="54" customFormat="1" ht="15.75" customHeight="1">
      <c r="A18" s="220" t="s">
        <v>616</v>
      </c>
      <c r="B18" s="223" t="s">
        <v>617</v>
      </c>
      <c r="C18" s="224"/>
      <c r="D18" s="55"/>
      <c r="E18" s="55"/>
    </row>
    <row r="19" spans="1:5" s="54" customFormat="1" ht="15.75" customHeight="1">
      <c r="A19" s="220" t="s">
        <v>618</v>
      </c>
      <c r="B19" s="223" t="s">
        <v>619</v>
      </c>
      <c r="C19" s="224"/>
      <c r="D19" s="55"/>
      <c r="E19" s="55"/>
    </row>
    <row r="20" spans="1:5" s="54" customFormat="1" ht="15.75" customHeight="1">
      <c r="A20" s="232">
        <v>12</v>
      </c>
      <c r="B20" s="233" t="s">
        <v>575</v>
      </c>
      <c r="C20" s="234">
        <v>-74751</v>
      </c>
      <c r="D20" s="55"/>
      <c r="E20" s="55"/>
    </row>
    <row r="21" spans="1:5" s="54" customFormat="1" ht="15.75" customHeight="1">
      <c r="A21" s="237">
        <v>13</v>
      </c>
      <c r="B21" s="236" t="s">
        <v>116</v>
      </c>
      <c r="C21" s="235">
        <v>1640039.3497005</v>
      </c>
      <c r="D21" s="227"/>
      <c r="E21" s="55"/>
    </row>
    <row r="72" spans="4:4">
      <c r="D72" s="225"/>
    </row>
    <row r="73" spans="4:4">
      <c r="D73" s="225"/>
    </row>
    <row r="74" spans="4:4">
      <c r="D74" s="225"/>
    </row>
    <row r="75" spans="4:4">
      <c r="D75" s="225"/>
    </row>
    <row r="76" spans="4:4">
      <c r="D76" s="225"/>
    </row>
    <row r="77" spans="4:4">
      <c r="D77" s="225"/>
    </row>
    <row r="78" spans="4:4">
      <c r="D78" s="225"/>
    </row>
    <row r="79" spans="4:4">
      <c r="D79" s="225"/>
    </row>
    <row r="80" spans="4:4">
      <c r="D80" s="225"/>
    </row>
    <row r="81" spans="4:4">
      <c r="D81" s="225"/>
    </row>
    <row r="82" spans="4:4">
      <c r="D82" s="225"/>
    </row>
    <row r="83" spans="4:4">
      <c r="D83" s="225"/>
    </row>
  </sheetData>
  <conditionalFormatting sqref="C7:C21">
    <cfRule type="cellIs" dxfId="22" priority="1" stopIfTrue="1" operator="lessThan">
      <formula>0</formula>
    </cfRule>
  </conditionalFormatting>
  <hyperlinks>
    <hyperlink ref="E4" location="Index!A1" display="Index" xr:uid="{40AD3DFB-B2B3-4A22-8722-081F2642B1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AB4"/>
  </sheetPr>
  <dimension ref="A1:N102"/>
  <sheetViews>
    <sheetView showFormulas="1" showGridLines="0" tabSelected="1" zoomScaleNormal="100" workbookViewId="0">
      <selection sqref="A1:D2"/>
    </sheetView>
  </sheetViews>
  <sheetFormatPr defaultRowHeight="14.5"/>
  <cols>
    <col min="1" max="1" width="14.81640625" style="7" customWidth="1"/>
    <col min="2" max="2" width="67" style="8" customWidth="1"/>
    <col min="3" max="3" width="2.453125" style="8" customWidth="1"/>
    <col min="4" max="4" width="7.90625" style="67" customWidth="1"/>
    <col min="5" max="5" width="3.1796875" customWidth="1"/>
    <col min="6" max="6" width="11.54296875" style="3" customWidth="1"/>
    <col min="8" max="8" width="17.453125" customWidth="1"/>
    <col min="9" max="9" width="9.81640625" bestFit="1" customWidth="1"/>
  </cols>
  <sheetData>
    <row r="1" spans="1:14" ht="14.5" customHeight="1">
      <c r="A1" s="1203" t="s">
        <v>1929</v>
      </c>
      <c r="B1" s="1203"/>
      <c r="C1" s="1203"/>
      <c r="D1" s="1203"/>
      <c r="E1" s="1203"/>
      <c r="F1" s="1203"/>
    </row>
    <row r="2" spans="1:14" ht="14.5" customHeight="1">
      <c r="A2" s="1203"/>
      <c r="B2" s="1203"/>
      <c r="C2" s="1203"/>
      <c r="D2" s="1203"/>
      <c r="E2" s="1203"/>
      <c r="F2" s="1203"/>
    </row>
    <row r="3" spans="1:14" ht="14.5" customHeight="1">
      <c r="A3" s="1"/>
      <c r="B3" s="2"/>
      <c r="C3" s="2"/>
    </row>
    <row r="4" spans="1:14" ht="14.5" customHeight="1" thickBot="1">
      <c r="A4" s="80" t="s">
        <v>926</v>
      </c>
      <c r="B4" s="81"/>
      <c r="C4" s="81"/>
      <c r="D4" s="82" t="s">
        <v>927</v>
      </c>
      <c r="E4" s="80"/>
      <c r="F4" s="82" t="s">
        <v>928</v>
      </c>
    </row>
    <row r="5" spans="1:14" s="44" customFormat="1">
      <c r="A5" s="84" t="s">
        <v>929</v>
      </c>
      <c r="B5" s="839" t="s">
        <v>930</v>
      </c>
      <c r="C5" s="839"/>
      <c r="D5" s="833" t="s">
        <v>2</v>
      </c>
      <c r="E5" s="559"/>
      <c r="F5" s="841" t="s">
        <v>931</v>
      </c>
      <c r="H5"/>
      <c r="I5"/>
      <c r="J5"/>
      <c r="K5"/>
      <c r="L5"/>
      <c r="M5"/>
      <c r="N5"/>
    </row>
    <row r="6" spans="1:14" s="44" customFormat="1">
      <c r="A6" s="84" t="s">
        <v>932</v>
      </c>
      <c r="B6" s="839" t="s">
        <v>933</v>
      </c>
      <c r="C6" s="839"/>
      <c r="D6" s="833" t="s">
        <v>2</v>
      </c>
      <c r="E6" s="559"/>
      <c r="F6" s="841" t="s">
        <v>931</v>
      </c>
      <c r="H6"/>
      <c r="I6"/>
      <c r="J6"/>
      <c r="K6"/>
      <c r="L6"/>
      <c r="M6"/>
      <c r="N6"/>
    </row>
    <row r="7" spans="1:14" ht="14.5" customHeight="1">
      <c r="A7" s="1"/>
      <c r="B7" s="840"/>
      <c r="C7" s="840"/>
      <c r="D7" s="833"/>
      <c r="E7" s="362"/>
      <c r="F7" s="841"/>
    </row>
    <row r="8" spans="1:14" ht="15" thickBot="1">
      <c r="A8" s="80" t="s">
        <v>0</v>
      </c>
      <c r="B8" s="81"/>
      <c r="C8" s="81"/>
      <c r="D8" s="82"/>
      <c r="E8" s="80"/>
      <c r="F8" s="1491"/>
    </row>
    <row r="9" spans="1:14" s="44" customFormat="1">
      <c r="A9" s="84" t="s">
        <v>934</v>
      </c>
      <c r="B9" s="559" t="s">
        <v>935</v>
      </c>
      <c r="C9" s="838"/>
      <c r="D9" s="833" t="s">
        <v>1</v>
      </c>
      <c r="E9" s="559"/>
      <c r="F9" s="841" t="s">
        <v>931</v>
      </c>
      <c r="G9" s="559"/>
      <c r="H9"/>
      <c r="I9"/>
      <c r="J9"/>
      <c r="K9"/>
      <c r="L9"/>
      <c r="M9"/>
      <c r="N9"/>
    </row>
    <row r="10" spans="1:14" s="44" customFormat="1">
      <c r="A10" s="84" t="s">
        <v>936</v>
      </c>
      <c r="B10" s="559" t="s">
        <v>937</v>
      </c>
      <c r="C10" s="838"/>
      <c r="D10" s="833" t="s">
        <v>1</v>
      </c>
      <c r="E10" s="559"/>
      <c r="F10" s="841" t="s">
        <v>931</v>
      </c>
      <c r="G10" s="559"/>
      <c r="H10"/>
      <c r="I10"/>
      <c r="J10"/>
      <c r="K10"/>
      <c r="L10"/>
      <c r="M10"/>
      <c r="N10"/>
    </row>
    <row r="11" spans="1:14" s="44" customFormat="1">
      <c r="A11" s="84" t="s">
        <v>938</v>
      </c>
      <c r="B11" s="559" t="s">
        <v>939</v>
      </c>
      <c r="C11" s="838"/>
      <c r="D11" s="833" t="s">
        <v>1</v>
      </c>
      <c r="E11" s="559"/>
      <c r="F11" s="841" t="s">
        <v>931</v>
      </c>
      <c r="G11" s="559"/>
      <c r="H11"/>
      <c r="I11"/>
      <c r="J11"/>
      <c r="K11"/>
      <c r="L11"/>
      <c r="M11"/>
      <c r="N11"/>
    </row>
    <row r="12" spans="1:14" s="44" customFormat="1">
      <c r="A12" s="84" t="s">
        <v>940</v>
      </c>
      <c r="B12" s="559" t="s">
        <v>941</v>
      </c>
      <c r="C12" s="838"/>
      <c r="D12" s="833" t="s">
        <v>2</v>
      </c>
      <c r="E12" s="559"/>
      <c r="F12" s="841" t="s">
        <v>931</v>
      </c>
      <c r="G12" s="559"/>
      <c r="H12"/>
      <c r="I12"/>
      <c r="J12"/>
      <c r="K12"/>
      <c r="L12"/>
      <c r="M12"/>
      <c r="N12"/>
    </row>
    <row r="13" spans="1:14" s="44" customFormat="1">
      <c r="A13" s="84" t="s">
        <v>942</v>
      </c>
      <c r="B13" s="559" t="s">
        <v>943</v>
      </c>
      <c r="C13" s="838"/>
      <c r="D13" s="833" t="s">
        <v>2</v>
      </c>
      <c r="E13" s="559"/>
      <c r="F13" s="841" t="s">
        <v>931</v>
      </c>
      <c r="G13" s="559"/>
      <c r="H13"/>
      <c r="I13"/>
      <c r="J13"/>
      <c r="K13"/>
      <c r="L13"/>
      <c r="M13"/>
      <c r="N13"/>
    </row>
    <row r="14" spans="1:14">
      <c r="A14" s="84" t="s">
        <v>3</v>
      </c>
      <c r="B14" s="837" t="s">
        <v>745</v>
      </c>
      <c r="C14" s="837"/>
      <c r="D14" s="833" t="s">
        <v>1</v>
      </c>
      <c r="E14" s="362"/>
      <c r="F14" s="841" t="s">
        <v>803</v>
      </c>
      <c r="G14" s="362"/>
    </row>
    <row r="15" spans="1:14">
      <c r="A15" s="84" t="s">
        <v>1056</v>
      </c>
      <c r="B15" s="837" t="s">
        <v>1057</v>
      </c>
      <c r="C15" s="837"/>
      <c r="D15" s="833" t="s">
        <v>1</v>
      </c>
      <c r="E15" s="559"/>
      <c r="F15" s="841" t="s">
        <v>931</v>
      </c>
      <c r="G15" s="362"/>
    </row>
    <row r="16" spans="1:14">
      <c r="A16" s="84" t="s">
        <v>41</v>
      </c>
      <c r="B16" s="362" t="s">
        <v>565</v>
      </c>
      <c r="C16" s="362"/>
      <c r="D16" s="841" t="s">
        <v>1</v>
      </c>
      <c r="E16" s="362"/>
      <c r="F16" s="841" t="s">
        <v>803</v>
      </c>
      <c r="G16" s="362"/>
    </row>
    <row r="17" spans="1:14" s="44" customFormat="1">
      <c r="A17" s="84" t="s">
        <v>1061</v>
      </c>
      <c r="B17" s="559" t="s">
        <v>1062</v>
      </c>
      <c r="C17" s="838"/>
      <c r="D17" s="833" t="s">
        <v>1</v>
      </c>
      <c r="E17" s="559"/>
      <c r="F17" s="841" t="s">
        <v>931</v>
      </c>
      <c r="G17" s="559"/>
      <c r="H17"/>
      <c r="I17"/>
      <c r="J17"/>
      <c r="K17"/>
      <c r="L17"/>
      <c r="M17"/>
      <c r="N17"/>
    </row>
    <row r="18" spans="1:14">
      <c r="A18" s="84" t="s">
        <v>5</v>
      </c>
      <c r="B18" s="362" t="s">
        <v>746</v>
      </c>
      <c r="C18" s="362"/>
      <c r="D18" s="841" t="s">
        <v>1</v>
      </c>
      <c r="E18" s="362"/>
      <c r="F18" s="841" t="s">
        <v>802</v>
      </c>
      <c r="G18" s="362"/>
    </row>
    <row r="19" spans="1:14">
      <c r="A19" s="84" t="s">
        <v>6</v>
      </c>
      <c r="B19" s="362" t="s">
        <v>7</v>
      </c>
      <c r="C19" s="362"/>
      <c r="D19" s="841" t="s">
        <v>1</v>
      </c>
      <c r="E19" s="362"/>
      <c r="F19" s="841" t="s">
        <v>802</v>
      </c>
      <c r="G19" s="362"/>
    </row>
    <row r="20" spans="1:14" s="44" customFormat="1">
      <c r="A20" s="84" t="s">
        <v>1176</v>
      </c>
      <c r="B20" s="839" t="s">
        <v>1177</v>
      </c>
      <c r="C20" s="839"/>
      <c r="D20" s="833" t="s">
        <v>2</v>
      </c>
      <c r="E20" s="559"/>
      <c r="F20" s="841" t="s">
        <v>931</v>
      </c>
      <c r="G20" s="559"/>
      <c r="H20"/>
      <c r="I20"/>
      <c r="J20"/>
      <c r="K20"/>
      <c r="L20"/>
      <c r="M20"/>
      <c r="N20"/>
    </row>
    <row r="21" spans="1:14">
      <c r="A21" s="84" t="s">
        <v>800</v>
      </c>
      <c r="B21" s="362" t="s">
        <v>747</v>
      </c>
      <c r="C21" s="362"/>
      <c r="D21" s="841" t="s">
        <v>1</v>
      </c>
      <c r="E21" s="362"/>
      <c r="F21" s="841" t="s">
        <v>802</v>
      </c>
      <c r="G21" s="362"/>
    </row>
    <row r="22" spans="1:14">
      <c r="A22" s="84" t="s">
        <v>801</v>
      </c>
      <c r="B22" s="362" t="s">
        <v>8</v>
      </c>
      <c r="C22" s="362"/>
      <c r="D22" s="841" t="s">
        <v>1</v>
      </c>
      <c r="E22" s="362"/>
      <c r="F22" s="841" t="s">
        <v>802</v>
      </c>
      <c r="G22" s="362"/>
    </row>
    <row r="23" spans="1:14" ht="15" customHeight="1">
      <c r="A23" s="84" t="s">
        <v>804</v>
      </c>
      <c r="B23" s="362" t="s">
        <v>566</v>
      </c>
      <c r="C23" s="362"/>
      <c r="D23" s="841" t="s">
        <v>1</v>
      </c>
      <c r="E23" s="362"/>
      <c r="F23" s="841" t="s">
        <v>802</v>
      </c>
      <c r="G23" s="362"/>
    </row>
    <row r="24" spans="1:14">
      <c r="A24" s="84" t="s">
        <v>805</v>
      </c>
      <c r="B24" s="362" t="s">
        <v>567</v>
      </c>
      <c r="C24" s="362"/>
      <c r="D24" s="841" t="s">
        <v>1</v>
      </c>
      <c r="E24" s="362"/>
      <c r="F24" s="841" t="s">
        <v>802</v>
      </c>
      <c r="G24" s="362"/>
    </row>
    <row r="25" spans="1:14">
      <c r="A25" s="84" t="s">
        <v>806</v>
      </c>
      <c r="B25" s="362" t="s">
        <v>568</v>
      </c>
      <c r="C25" s="362"/>
      <c r="D25" s="841" t="s">
        <v>1</v>
      </c>
      <c r="E25" s="362"/>
      <c r="F25" s="841" t="s">
        <v>802</v>
      </c>
      <c r="G25" s="362"/>
    </row>
    <row r="26" spans="1:14">
      <c r="A26" s="84" t="s">
        <v>1183</v>
      </c>
      <c r="B26" s="362" t="s">
        <v>1184</v>
      </c>
      <c r="C26" s="362"/>
      <c r="D26" s="833" t="s">
        <v>2</v>
      </c>
      <c r="E26" s="559"/>
      <c r="F26" s="841" t="s">
        <v>931</v>
      </c>
      <c r="G26" s="362"/>
    </row>
    <row r="27" spans="1:14">
      <c r="A27" s="84" t="s">
        <v>4</v>
      </c>
      <c r="B27" s="362" t="s">
        <v>1490</v>
      </c>
      <c r="C27" s="362"/>
      <c r="D27" s="841" t="s">
        <v>1</v>
      </c>
      <c r="E27" s="362"/>
      <c r="F27" s="841" t="s">
        <v>803</v>
      </c>
      <c r="G27" s="362"/>
    </row>
    <row r="28" spans="1:14">
      <c r="A28" s="4"/>
      <c r="B28" s="5"/>
      <c r="C28" s="5"/>
    </row>
    <row r="29" spans="1:14" ht="15" thickBot="1">
      <c r="A29" s="80" t="s">
        <v>9</v>
      </c>
      <c r="B29" s="81"/>
      <c r="C29" s="81"/>
      <c r="D29" s="82"/>
      <c r="E29" s="80"/>
      <c r="F29" s="1492"/>
    </row>
    <row r="30" spans="1:14">
      <c r="A30" s="84" t="s">
        <v>1186</v>
      </c>
      <c r="B30" s="362" t="s">
        <v>1187</v>
      </c>
      <c r="C30" s="836"/>
      <c r="D30" s="833" t="s">
        <v>2</v>
      </c>
      <c r="E30" s="362"/>
      <c r="F30" s="841" t="s">
        <v>931</v>
      </c>
    </row>
    <row r="31" spans="1:14">
      <c r="A31" s="84" t="s">
        <v>1188</v>
      </c>
      <c r="B31" s="362" t="s">
        <v>1189</v>
      </c>
      <c r="C31" s="836"/>
      <c r="D31" s="833" t="s">
        <v>2</v>
      </c>
      <c r="E31" s="362"/>
      <c r="F31" s="841" t="s">
        <v>931</v>
      </c>
    </row>
    <row r="32" spans="1:14">
      <c r="A32" s="84" t="s">
        <v>20</v>
      </c>
      <c r="B32" s="835" t="s">
        <v>755</v>
      </c>
      <c r="C32" s="835"/>
      <c r="D32" s="833" t="s">
        <v>1</v>
      </c>
      <c r="E32" s="362"/>
      <c r="F32" s="841" t="s">
        <v>802</v>
      </c>
      <c r="G32" s="88"/>
    </row>
    <row r="33" spans="1:7">
      <c r="A33" s="84" t="s">
        <v>21</v>
      </c>
      <c r="B33" s="362" t="s">
        <v>758</v>
      </c>
      <c r="C33" s="362"/>
      <c r="D33" s="841" t="s">
        <v>1</v>
      </c>
      <c r="E33" s="362"/>
      <c r="F33" s="841" t="s">
        <v>802</v>
      </c>
      <c r="G33" s="87"/>
    </row>
    <row r="34" spans="1:7">
      <c r="A34" s="84" t="s">
        <v>1202</v>
      </c>
      <c r="B34" s="362" t="s">
        <v>1203</v>
      </c>
      <c r="C34" s="362"/>
      <c r="D34" s="833" t="s">
        <v>2</v>
      </c>
      <c r="E34" s="362"/>
      <c r="F34" s="841" t="s">
        <v>931</v>
      </c>
    </row>
    <row r="35" spans="1:7">
      <c r="A35" s="84" t="s">
        <v>11</v>
      </c>
      <c r="B35" s="362" t="s">
        <v>10</v>
      </c>
      <c r="C35" s="362"/>
      <c r="D35" s="841" t="s">
        <v>1</v>
      </c>
      <c r="E35" s="362"/>
      <c r="F35" s="841" t="s">
        <v>802</v>
      </c>
      <c r="G35" s="87"/>
    </row>
    <row r="36" spans="1:7">
      <c r="A36" s="84" t="s">
        <v>15</v>
      </c>
      <c r="B36" s="362" t="s">
        <v>17</v>
      </c>
      <c r="C36" s="362"/>
      <c r="D36" s="841" t="s">
        <v>1</v>
      </c>
      <c r="E36" s="362"/>
      <c r="F36" s="841" t="s">
        <v>802</v>
      </c>
      <c r="G36" s="87"/>
    </row>
    <row r="37" spans="1:7">
      <c r="A37" s="84" t="s">
        <v>13</v>
      </c>
      <c r="B37" s="362" t="s">
        <v>16</v>
      </c>
      <c r="C37" s="362"/>
      <c r="D37" s="841" t="s">
        <v>1</v>
      </c>
      <c r="E37" s="362"/>
      <c r="F37" s="841" t="s">
        <v>802</v>
      </c>
      <c r="G37" s="87"/>
    </row>
    <row r="38" spans="1:7">
      <c r="A38" s="84" t="s">
        <v>844</v>
      </c>
      <c r="B38" s="362" t="s">
        <v>845</v>
      </c>
      <c r="C38" s="362"/>
      <c r="D38" s="841" t="s">
        <v>1</v>
      </c>
      <c r="E38" s="362"/>
      <c r="F38" s="841" t="s">
        <v>802</v>
      </c>
      <c r="G38" s="87"/>
    </row>
    <row r="39" spans="1:7">
      <c r="A39" s="84" t="s">
        <v>37</v>
      </c>
      <c r="B39" s="362" t="s">
        <v>18</v>
      </c>
      <c r="C39" s="362"/>
      <c r="D39" s="841" t="s">
        <v>1</v>
      </c>
      <c r="E39" s="362"/>
      <c r="F39" s="841" t="s">
        <v>802</v>
      </c>
      <c r="G39" s="87"/>
    </row>
    <row r="40" spans="1:7">
      <c r="A40" s="84" t="s">
        <v>846</v>
      </c>
      <c r="B40" s="362" t="s">
        <v>847</v>
      </c>
      <c r="C40" s="362"/>
      <c r="D40" s="841" t="s">
        <v>1</v>
      </c>
      <c r="E40" s="362"/>
      <c r="F40" s="841" t="s">
        <v>802</v>
      </c>
      <c r="G40" s="87"/>
    </row>
    <row r="41" spans="1:7">
      <c r="A41" s="84" t="s">
        <v>19</v>
      </c>
      <c r="B41" s="362" t="s">
        <v>750</v>
      </c>
      <c r="C41" s="362"/>
      <c r="D41" s="841" t="s">
        <v>1</v>
      </c>
      <c r="E41" s="362"/>
      <c r="F41" s="841" t="s">
        <v>802</v>
      </c>
      <c r="G41" s="87"/>
    </row>
    <row r="42" spans="1:7">
      <c r="A42" s="84" t="s">
        <v>1216</v>
      </c>
      <c r="B42" s="362" t="s">
        <v>1217</v>
      </c>
      <c r="C42" s="362"/>
      <c r="D42" s="833" t="s">
        <v>2</v>
      </c>
      <c r="E42" s="362"/>
      <c r="F42" s="841" t="s">
        <v>931</v>
      </c>
    </row>
    <row r="43" spans="1:7">
      <c r="A43" s="84" t="s">
        <v>34</v>
      </c>
      <c r="B43" s="362" t="s">
        <v>14</v>
      </c>
      <c r="C43" s="362"/>
      <c r="D43" s="841" t="s">
        <v>1</v>
      </c>
      <c r="E43" s="362"/>
      <c r="F43" s="841" t="s">
        <v>802</v>
      </c>
      <c r="G43" s="87"/>
    </row>
    <row r="44" spans="1:7">
      <c r="A44" s="84" t="s">
        <v>1229</v>
      </c>
      <c r="B44" s="362" t="s">
        <v>1230</v>
      </c>
      <c r="C44" s="362"/>
      <c r="D44" s="833" t="s">
        <v>1</v>
      </c>
      <c r="E44" s="362"/>
      <c r="F44" s="841" t="s">
        <v>931</v>
      </c>
    </row>
    <row r="45" spans="1:7">
      <c r="A45" s="84" t="s">
        <v>12</v>
      </c>
      <c r="B45" s="362" t="s">
        <v>744</v>
      </c>
      <c r="C45" s="362"/>
      <c r="D45" s="841" t="s">
        <v>1</v>
      </c>
      <c r="E45" s="362"/>
      <c r="F45" s="841" t="s">
        <v>802</v>
      </c>
      <c r="G45" s="87"/>
    </row>
    <row r="46" spans="1:7">
      <c r="A46" s="84" t="s">
        <v>848</v>
      </c>
      <c r="B46" s="362" t="s">
        <v>849</v>
      </c>
      <c r="C46" s="362"/>
      <c r="D46" s="841" t="s">
        <v>1</v>
      </c>
      <c r="E46" s="362"/>
      <c r="F46" s="841" t="s">
        <v>802</v>
      </c>
      <c r="G46" s="87"/>
    </row>
    <row r="47" spans="1:7">
      <c r="A47" s="84" t="s">
        <v>36</v>
      </c>
      <c r="B47" s="362" t="s">
        <v>35</v>
      </c>
      <c r="C47" s="362"/>
      <c r="D47" s="841" t="s">
        <v>1</v>
      </c>
      <c r="E47" s="362"/>
      <c r="F47" s="841" t="s">
        <v>802</v>
      </c>
      <c r="G47" s="87"/>
    </row>
    <row r="48" spans="1:7">
      <c r="A48" s="84" t="s">
        <v>850</v>
      </c>
      <c r="B48" s="362" t="s">
        <v>851</v>
      </c>
      <c r="C48" s="362"/>
      <c r="D48" s="841" t="s">
        <v>1</v>
      </c>
      <c r="E48" s="362"/>
      <c r="F48" s="841" t="s">
        <v>802</v>
      </c>
      <c r="G48" s="87"/>
    </row>
    <row r="49" spans="1:7">
      <c r="A49" s="84" t="s">
        <v>1250</v>
      </c>
      <c r="B49" s="362" t="s">
        <v>1251</v>
      </c>
      <c r="C49" s="362"/>
      <c r="D49" s="833" t="s">
        <v>2</v>
      </c>
      <c r="E49" s="362"/>
      <c r="F49" s="841" t="s">
        <v>931</v>
      </c>
    </row>
    <row r="50" spans="1:7">
      <c r="A50" s="84" t="s">
        <v>22</v>
      </c>
      <c r="B50" s="362" t="s">
        <v>760</v>
      </c>
      <c r="C50" s="362"/>
      <c r="D50" s="841" t="s">
        <v>1</v>
      </c>
      <c r="E50" s="362"/>
      <c r="F50" s="841" t="s">
        <v>802</v>
      </c>
      <c r="G50" s="87"/>
    </row>
    <row r="51" spans="1:7">
      <c r="A51" s="84" t="s">
        <v>23</v>
      </c>
      <c r="B51" s="362" t="s">
        <v>24</v>
      </c>
      <c r="C51" s="362"/>
      <c r="D51" s="841" t="s">
        <v>1</v>
      </c>
      <c r="E51" s="362"/>
      <c r="F51" s="841" t="s">
        <v>802</v>
      </c>
      <c r="G51" s="87"/>
    </row>
    <row r="52" spans="1:7">
      <c r="A52" s="84" t="s">
        <v>25</v>
      </c>
      <c r="B52" s="362" t="s">
        <v>761</v>
      </c>
      <c r="C52" s="362"/>
      <c r="D52" s="841" t="s">
        <v>1</v>
      </c>
      <c r="E52" s="362"/>
      <c r="F52" s="841" t="s">
        <v>802</v>
      </c>
      <c r="G52" s="87"/>
    </row>
    <row r="53" spans="1:7">
      <c r="A53" s="84" t="s">
        <v>38</v>
      </c>
      <c r="B53" s="362" t="s">
        <v>762</v>
      </c>
      <c r="C53" s="362"/>
      <c r="D53" s="841" t="s">
        <v>1</v>
      </c>
      <c r="E53" s="362"/>
      <c r="F53" s="841" t="s">
        <v>802</v>
      </c>
      <c r="G53" s="87"/>
    </row>
    <row r="54" spans="1:7">
      <c r="A54" s="84" t="s">
        <v>39</v>
      </c>
      <c r="B54" s="362" t="s">
        <v>40</v>
      </c>
      <c r="C54" s="362"/>
      <c r="D54" s="841" t="s">
        <v>1</v>
      </c>
      <c r="E54" s="362"/>
      <c r="F54" s="841" t="s">
        <v>802</v>
      </c>
      <c r="G54" s="87"/>
    </row>
    <row r="55" spans="1:7">
      <c r="A55" s="85"/>
      <c r="B55" s="83"/>
      <c r="C55" s="83"/>
      <c r="D55" s="86"/>
      <c r="E55" s="85"/>
      <c r="F55" s="1493"/>
    </row>
    <row r="56" spans="1:7" ht="14.25" customHeight="1" thickBot="1">
      <c r="A56" s="80" t="s">
        <v>26</v>
      </c>
      <c r="B56" s="81"/>
      <c r="C56" s="81"/>
      <c r="D56" s="82"/>
      <c r="E56" s="80"/>
      <c r="F56" s="1492"/>
    </row>
    <row r="57" spans="1:7">
      <c r="A57" s="84" t="s">
        <v>27</v>
      </c>
      <c r="B57" s="362" t="s">
        <v>763</v>
      </c>
      <c r="C57" s="362"/>
      <c r="D57" s="833" t="s">
        <v>1</v>
      </c>
      <c r="E57" s="362"/>
      <c r="F57" s="841" t="s">
        <v>802</v>
      </c>
    </row>
    <row r="58" spans="1:7">
      <c r="A58" s="84" t="s">
        <v>1262</v>
      </c>
      <c r="B58" s="362" t="s">
        <v>1263</v>
      </c>
      <c r="C58" s="362"/>
      <c r="D58" s="833" t="s">
        <v>2</v>
      </c>
      <c r="E58" s="362"/>
      <c r="F58" s="841" t="s">
        <v>931</v>
      </c>
    </row>
    <row r="59" spans="1:7">
      <c r="A59" s="84" t="s">
        <v>852</v>
      </c>
      <c r="B59" s="362" t="s">
        <v>853</v>
      </c>
      <c r="C59" s="362"/>
      <c r="D59" s="841" t="s">
        <v>1</v>
      </c>
      <c r="E59" s="362"/>
      <c r="F59" s="841" t="s">
        <v>802</v>
      </c>
    </row>
    <row r="60" spans="1:7">
      <c r="A60" s="84" t="s">
        <v>1264</v>
      </c>
      <c r="B60" s="362" t="s">
        <v>1265</v>
      </c>
      <c r="C60" s="362"/>
      <c r="D60" s="833" t="s">
        <v>2</v>
      </c>
      <c r="E60" s="362"/>
      <c r="F60" s="841" t="s">
        <v>931</v>
      </c>
    </row>
    <row r="61" spans="1:7">
      <c r="A61" s="6"/>
      <c r="B61" s="5"/>
      <c r="C61" s="5"/>
    </row>
    <row r="62" spans="1:7" ht="15" thickBot="1">
      <c r="A62" s="80" t="s">
        <v>28</v>
      </c>
      <c r="B62" s="81"/>
      <c r="C62" s="81"/>
      <c r="D62" s="82"/>
      <c r="E62" s="80"/>
      <c r="F62" s="1492"/>
    </row>
    <row r="63" spans="1:7">
      <c r="A63" s="84" t="s">
        <v>1294</v>
      </c>
      <c r="B63" s="362" t="s">
        <v>1295</v>
      </c>
      <c r="C63" s="362"/>
      <c r="D63" s="833" t="s">
        <v>2</v>
      </c>
      <c r="E63" s="362"/>
      <c r="F63" s="841" t="s">
        <v>931</v>
      </c>
    </row>
    <row r="64" spans="1:7">
      <c r="A64" s="84" t="s">
        <v>29</v>
      </c>
      <c r="B64" s="362" t="s">
        <v>764</v>
      </c>
      <c r="C64" s="362"/>
      <c r="D64" s="833" t="s">
        <v>1</v>
      </c>
      <c r="E64" s="362"/>
      <c r="F64" s="841" t="s">
        <v>803</v>
      </c>
    </row>
    <row r="65" spans="1:9">
      <c r="A65" s="84" t="s">
        <v>30</v>
      </c>
      <c r="B65" s="362" t="s">
        <v>31</v>
      </c>
      <c r="C65" s="362"/>
      <c r="D65" s="841" t="s">
        <v>2</v>
      </c>
      <c r="E65" s="362"/>
      <c r="F65" s="841" t="s">
        <v>803</v>
      </c>
    </row>
    <row r="66" spans="1:9">
      <c r="A66" s="84" t="s">
        <v>1296</v>
      </c>
      <c r="B66" s="362" t="s">
        <v>1297</v>
      </c>
      <c r="C66" s="362"/>
      <c r="D66" s="833" t="s">
        <v>1</v>
      </c>
      <c r="E66" s="362"/>
      <c r="F66" s="841" t="s">
        <v>931</v>
      </c>
    </row>
    <row r="67" spans="1:9">
      <c r="A67" s="84" t="s">
        <v>1298</v>
      </c>
      <c r="B67" s="362" t="s">
        <v>1299</v>
      </c>
      <c r="C67" s="362"/>
      <c r="D67" s="833" t="s">
        <v>1</v>
      </c>
      <c r="E67" s="362"/>
      <c r="F67" s="841" t="s">
        <v>931</v>
      </c>
    </row>
    <row r="68" spans="1:9">
      <c r="A68" s="84" t="s">
        <v>1300</v>
      </c>
      <c r="B68" s="362" t="s">
        <v>1301</v>
      </c>
      <c r="C68" s="362"/>
      <c r="D68" s="833" t="s">
        <v>1</v>
      </c>
      <c r="E68" s="362"/>
      <c r="F68" s="841" t="s">
        <v>931</v>
      </c>
    </row>
    <row r="69" spans="1:9">
      <c r="A69" s="84" t="s">
        <v>1302</v>
      </c>
      <c r="B69" s="362" t="s">
        <v>1303</v>
      </c>
      <c r="C69" s="362"/>
      <c r="D69" s="833" t="s">
        <v>2</v>
      </c>
      <c r="E69" s="362"/>
      <c r="F69" s="841" t="s">
        <v>931</v>
      </c>
    </row>
    <row r="70" spans="1:9">
      <c r="A70" s="84" t="s">
        <v>32</v>
      </c>
      <c r="B70" s="362" t="s">
        <v>33</v>
      </c>
      <c r="C70" s="362"/>
      <c r="D70" s="841" t="s">
        <v>1</v>
      </c>
      <c r="E70" s="362"/>
      <c r="F70" s="841" t="s">
        <v>802</v>
      </c>
    </row>
    <row r="71" spans="1:9">
      <c r="A71" s="6"/>
      <c r="B71" s="9"/>
      <c r="C71" s="9"/>
    </row>
    <row r="72" spans="1:9" ht="15" thickBot="1">
      <c r="A72" s="80" t="s">
        <v>1353</v>
      </c>
      <c r="B72" s="81"/>
      <c r="C72" s="81"/>
      <c r="D72" s="82"/>
      <c r="E72" s="80"/>
      <c r="F72" s="1492"/>
    </row>
    <row r="73" spans="1:9">
      <c r="A73" s="84" t="s">
        <v>1354</v>
      </c>
      <c r="B73" s="362" t="s">
        <v>1355</v>
      </c>
      <c r="C73" s="362"/>
      <c r="D73" s="833" t="s">
        <v>2</v>
      </c>
      <c r="E73" s="362"/>
      <c r="F73" s="308" t="s">
        <v>931</v>
      </c>
    </row>
    <row r="74" spans="1:9">
      <c r="A74" s="84" t="s">
        <v>1356</v>
      </c>
      <c r="B74" s="362" t="s">
        <v>1357</v>
      </c>
      <c r="C74" s="362"/>
      <c r="D74" s="833" t="s">
        <v>1</v>
      </c>
      <c r="E74" s="362"/>
      <c r="F74" s="308" t="s">
        <v>931</v>
      </c>
    </row>
    <row r="75" spans="1:9">
      <c r="A75" s="6"/>
      <c r="B75" s="9"/>
      <c r="C75" s="9"/>
    </row>
    <row r="76" spans="1:9" ht="15" thickBot="1">
      <c r="A76" s="80" t="s">
        <v>1358</v>
      </c>
      <c r="B76" s="81"/>
      <c r="C76" s="81"/>
      <c r="D76" s="82"/>
      <c r="E76" s="80"/>
      <c r="F76" s="1492"/>
      <c r="H76" s="834"/>
      <c r="I76" s="834"/>
    </row>
    <row r="77" spans="1:9">
      <c r="A77" s="84" t="s">
        <v>1359</v>
      </c>
      <c r="B77" s="842" t="s">
        <v>1360</v>
      </c>
      <c r="C77" s="842"/>
      <c r="D77" s="833" t="s">
        <v>2</v>
      </c>
      <c r="E77" s="362"/>
      <c r="F77" s="308" t="s">
        <v>931</v>
      </c>
      <c r="H77" s="834"/>
      <c r="I77" s="834"/>
    </row>
    <row r="78" spans="1:9">
      <c r="A78" s="84" t="s">
        <v>1361</v>
      </c>
      <c r="B78" s="842" t="s">
        <v>1362</v>
      </c>
      <c r="C78" s="842"/>
      <c r="D78" s="833" t="s">
        <v>1</v>
      </c>
      <c r="E78" s="362"/>
      <c r="F78" s="308" t="s">
        <v>931</v>
      </c>
      <c r="H78" s="834"/>
      <c r="I78" s="834"/>
    </row>
    <row r="79" spans="1:9">
      <c r="A79" s="84" t="s">
        <v>1363</v>
      </c>
      <c r="B79" s="842" t="s">
        <v>1364</v>
      </c>
      <c r="C79" s="842"/>
      <c r="D79" s="833" t="s">
        <v>1</v>
      </c>
      <c r="E79" s="362"/>
      <c r="F79" s="308" t="s">
        <v>931</v>
      </c>
      <c r="H79" s="834"/>
      <c r="I79" s="834"/>
    </row>
    <row r="80" spans="1:9">
      <c r="A80" s="84" t="s">
        <v>1365</v>
      </c>
      <c r="B80" s="842" t="s">
        <v>1366</v>
      </c>
      <c r="C80" s="842"/>
      <c r="D80" s="833" t="s">
        <v>1</v>
      </c>
      <c r="E80" s="362"/>
      <c r="F80" s="308" t="s">
        <v>931</v>
      </c>
      <c r="H80" s="834"/>
      <c r="I80" s="834"/>
    </row>
    <row r="81" spans="1:9">
      <c r="A81" s="84" t="s">
        <v>1367</v>
      </c>
      <c r="B81" s="842" t="s">
        <v>1368</v>
      </c>
      <c r="C81" s="842"/>
      <c r="D81" s="833" t="s">
        <v>1</v>
      </c>
      <c r="E81" s="362"/>
      <c r="F81" s="308" t="s">
        <v>931</v>
      </c>
      <c r="H81" s="834"/>
      <c r="I81" s="834"/>
    </row>
    <row r="82" spans="1:9">
      <c r="A82" s="84" t="s">
        <v>1369</v>
      </c>
      <c r="B82" s="842" t="s">
        <v>1370</v>
      </c>
      <c r="C82" s="842"/>
      <c r="D82" s="833" t="s">
        <v>1</v>
      </c>
      <c r="E82" s="362"/>
      <c r="F82" s="308" t="s">
        <v>931</v>
      </c>
      <c r="H82" s="834"/>
      <c r="I82" s="834"/>
    </row>
    <row r="83" spans="1:9">
      <c r="B83" s="837"/>
      <c r="C83" s="837"/>
      <c r="D83" s="833"/>
      <c r="E83" s="362"/>
      <c r="F83" s="841"/>
      <c r="H83" s="834"/>
      <c r="I83" s="834"/>
    </row>
    <row r="84" spans="1:9" ht="15" thickBot="1">
      <c r="A84" s="80" t="s">
        <v>1511</v>
      </c>
      <c r="B84" s="81"/>
      <c r="C84" s="81"/>
      <c r="D84" s="82"/>
      <c r="E84" s="80"/>
      <c r="F84" s="1492"/>
      <c r="H84" s="834"/>
      <c r="I84" s="834"/>
    </row>
    <row r="85" spans="1:9">
      <c r="A85" s="84" t="s">
        <v>1512</v>
      </c>
      <c r="B85" s="886" t="s">
        <v>1513</v>
      </c>
      <c r="C85" s="887"/>
      <c r="D85" s="1489" t="s">
        <v>1</v>
      </c>
      <c r="E85" s="88"/>
      <c r="F85" s="1494" t="s">
        <v>802</v>
      </c>
      <c r="H85" s="834"/>
      <c r="I85" s="834"/>
    </row>
    <row r="86" spans="1:9">
      <c r="A86" s="84" t="s">
        <v>1597</v>
      </c>
      <c r="B86" s="886" t="s">
        <v>1598</v>
      </c>
      <c r="D86" s="1489" t="s">
        <v>1</v>
      </c>
      <c r="F86" s="1494" t="s">
        <v>931</v>
      </c>
      <c r="H86" s="834"/>
      <c r="I86" s="834"/>
    </row>
    <row r="87" spans="1:9">
      <c r="A87" s="84" t="s">
        <v>1600</v>
      </c>
      <c r="B87" s="886" t="s">
        <v>1599</v>
      </c>
      <c r="D87" s="1489" t="s">
        <v>1</v>
      </c>
      <c r="F87" s="1494" t="s">
        <v>931</v>
      </c>
      <c r="H87" s="834"/>
      <c r="I87" s="834"/>
    </row>
    <row r="89" spans="1:9" ht="15" thickBot="1">
      <c r="A89" s="80" t="s">
        <v>1857</v>
      </c>
      <c r="B89" s="81"/>
      <c r="C89" s="81"/>
      <c r="D89" s="82"/>
      <c r="E89" s="80"/>
      <c r="F89" s="1492"/>
    </row>
    <row r="90" spans="1:9">
      <c r="A90" s="994" t="s">
        <v>1858</v>
      </c>
      <c r="B90" s="886" t="s">
        <v>1868</v>
      </c>
      <c r="C90" s="886"/>
      <c r="D90" s="1490" t="s">
        <v>2</v>
      </c>
      <c r="E90" s="886"/>
      <c r="F90" s="1490" t="s">
        <v>802</v>
      </c>
      <c r="G90" s="886"/>
      <c r="H90" s="886"/>
    </row>
    <row r="91" spans="1:9">
      <c r="A91" s="994" t="s">
        <v>1859</v>
      </c>
      <c r="B91" s="886" t="s">
        <v>1869</v>
      </c>
      <c r="C91" s="886"/>
      <c r="D91" s="1490" t="s">
        <v>2</v>
      </c>
      <c r="E91" s="886"/>
      <c r="F91" s="1490" t="s">
        <v>802</v>
      </c>
      <c r="G91" s="886"/>
      <c r="H91" s="886"/>
    </row>
    <row r="92" spans="1:9">
      <c r="A92" s="994" t="s">
        <v>1860</v>
      </c>
      <c r="B92" s="886" t="s">
        <v>1870</v>
      </c>
      <c r="C92" s="886"/>
      <c r="D92" s="1490" t="s">
        <v>2</v>
      </c>
      <c r="E92" s="886"/>
      <c r="F92" s="1490" t="s">
        <v>802</v>
      </c>
      <c r="G92" s="886"/>
      <c r="H92" s="886"/>
    </row>
    <row r="93" spans="1:9">
      <c r="A93" s="994" t="s">
        <v>1861</v>
      </c>
      <c r="B93" s="886" t="s">
        <v>1872</v>
      </c>
      <c r="C93" s="886"/>
      <c r="D93" s="1490" t="s">
        <v>1</v>
      </c>
      <c r="E93" s="886"/>
      <c r="F93" s="1490" t="s">
        <v>802</v>
      </c>
      <c r="G93" s="886"/>
      <c r="H93" s="886"/>
    </row>
    <row r="94" spans="1:9">
      <c r="A94" s="994" t="s">
        <v>1862</v>
      </c>
      <c r="B94" s="886" t="s">
        <v>1871</v>
      </c>
      <c r="C94" s="886"/>
      <c r="D94" s="1490" t="s">
        <v>1</v>
      </c>
      <c r="E94" s="886"/>
      <c r="F94" s="1490" t="s">
        <v>802</v>
      </c>
      <c r="G94" s="886"/>
      <c r="H94" s="886"/>
    </row>
    <row r="95" spans="1:9">
      <c r="A95" s="1015" t="s">
        <v>2015</v>
      </c>
      <c r="B95" s="886" t="s">
        <v>2016</v>
      </c>
      <c r="C95" s="1001"/>
      <c r="D95" s="1490" t="s">
        <v>1</v>
      </c>
      <c r="E95" s="1001"/>
      <c r="F95" s="1490" t="s">
        <v>802</v>
      </c>
      <c r="G95" s="886"/>
      <c r="H95" s="886"/>
    </row>
    <row r="96" spans="1:9">
      <c r="A96" s="1015" t="s">
        <v>1863</v>
      </c>
      <c r="B96" s="886" t="s">
        <v>1873</v>
      </c>
      <c r="C96" s="886"/>
      <c r="D96" s="1490" t="s">
        <v>1</v>
      </c>
      <c r="E96" s="886"/>
      <c r="F96" s="1490" t="s">
        <v>802</v>
      </c>
      <c r="G96" s="886"/>
      <c r="H96" s="886"/>
    </row>
    <row r="97" spans="1:8">
      <c r="A97" s="1015" t="s">
        <v>1864</v>
      </c>
      <c r="B97" s="886" t="s">
        <v>1874</v>
      </c>
      <c r="C97" s="886"/>
      <c r="D97" s="1490" t="s">
        <v>1</v>
      </c>
      <c r="E97" s="886"/>
      <c r="F97" s="1490" t="s">
        <v>802</v>
      </c>
      <c r="G97" s="886"/>
      <c r="H97" s="886"/>
    </row>
    <row r="98" spans="1:8">
      <c r="A98" s="1015" t="s">
        <v>1865</v>
      </c>
      <c r="B98" s="886" t="s">
        <v>1875</v>
      </c>
      <c r="C98" s="886"/>
      <c r="D98" s="1490" t="s">
        <v>1</v>
      </c>
      <c r="E98" s="886"/>
      <c r="F98" s="1490" t="s">
        <v>802</v>
      </c>
      <c r="G98" s="886"/>
      <c r="H98" s="886"/>
    </row>
    <row r="99" spans="1:8">
      <c r="A99" s="1015" t="s">
        <v>1866</v>
      </c>
      <c r="B99" s="886" t="s">
        <v>1876</v>
      </c>
      <c r="C99" s="886"/>
      <c r="D99" s="1490" t="s">
        <v>1</v>
      </c>
      <c r="E99" s="886"/>
      <c r="F99" s="1490" t="s">
        <v>802</v>
      </c>
      <c r="G99" s="886"/>
      <c r="H99" s="886"/>
    </row>
    <row r="100" spans="1:8">
      <c r="A100" s="1015" t="s">
        <v>1867</v>
      </c>
      <c r="B100" s="886" t="s">
        <v>1877</v>
      </c>
      <c r="C100" s="886"/>
      <c r="D100" s="1490" t="s">
        <v>1</v>
      </c>
      <c r="E100" s="886"/>
      <c r="F100" s="1490" t="s">
        <v>802</v>
      </c>
    </row>
    <row r="101" spans="1:8">
      <c r="A101" s="1015" t="s">
        <v>1958</v>
      </c>
      <c r="B101" s="886" t="s">
        <v>1959</v>
      </c>
      <c r="D101" s="1490" t="s">
        <v>1</v>
      </c>
      <c r="E101" s="886"/>
      <c r="F101" s="1490" t="s">
        <v>802</v>
      </c>
    </row>
    <row r="102" spans="1:8">
      <c r="A102" s="1015" t="s">
        <v>1960</v>
      </c>
      <c r="B102" s="886" t="s">
        <v>1961</v>
      </c>
      <c r="D102" s="1490" t="s">
        <v>1</v>
      </c>
      <c r="E102" s="886"/>
      <c r="F102" s="1490" t="s">
        <v>802</v>
      </c>
    </row>
  </sheetData>
  <mergeCells count="2">
    <mergeCell ref="A1:D2"/>
    <mergeCell ref="E1:F2"/>
  </mergeCells>
  <hyperlinks>
    <hyperlink ref="A14" location="'EU OV1'!A1" display="EU OV1" xr:uid="{00000000-0004-0000-0000-000003000000}"/>
    <hyperlink ref="A18" location="'EU CC1'!A1" display="EU CC1" xr:uid="{00000000-0004-0000-0000-000004000000}"/>
    <hyperlink ref="A23" location="'EU LR1'!A1" display="EU LR1" xr:uid="{00000000-0004-0000-0000-000005000000}"/>
    <hyperlink ref="A21" location="'EU CCyB1'!A1" display="CCyB1" xr:uid="{00000000-0004-0000-0000-000006000000}"/>
    <hyperlink ref="A22" location="'EU CCyB2'!A1" display="CCyB2" xr:uid="{00000000-0004-0000-0000-000007000000}"/>
    <hyperlink ref="A35" location="'EU CR1-A'!A1" display="EU CR1-A" xr:uid="{00000000-0004-0000-0000-00000D000000}"/>
    <hyperlink ref="A45" location="'EU CQ1'!A1" display="EU CQ1" xr:uid="{00000000-0004-0000-0000-00000F000000}"/>
    <hyperlink ref="A41" location="'EU CR3'!A1" display="EU CR3" xr:uid="{00000000-0004-0000-0000-000017000000}"/>
    <hyperlink ref="A32" location="'EU CR4'!A1" display="EU CR4" xr:uid="{00000000-0004-0000-0000-000018000000}"/>
    <hyperlink ref="A33" location="'EU CR5'!A1" display="EU CR5" xr:uid="{00000000-0004-0000-0000-000019000000}"/>
    <hyperlink ref="A50" location="'EU CCR1'!A1" display="EU CCR1" xr:uid="{00000000-0004-0000-0000-00001A000000}"/>
    <hyperlink ref="A51" location="'EU CCR2'!A1" display="EU CCR2" xr:uid="{00000000-0004-0000-0000-00001B000000}"/>
    <hyperlink ref="A52" location="'EU CCR3'!A1" display="EU CCR3" xr:uid="{00000000-0004-0000-0000-00001C000000}"/>
    <hyperlink ref="A64" location="'EU LIQ1'!A1" display="EU LIQ1" xr:uid="{00000000-0004-0000-0000-000020000000}"/>
    <hyperlink ref="A57" location="'EU MR1'!A1" display="EU MR1" xr:uid="{00000000-0004-0000-0000-000025000000}"/>
    <hyperlink ref="A16" location="'EU IFRS 9-FL'!A1" display="IFRS 9-FL" xr:uid="{66922E49-FB26-4402-8ED4-0A16D7DA627F}"/>
    <hyperlink ref="A27" location="'EU KM1'!A1" display="EU KM1" xr:uid="{4043F5B5-16B3-438B-B20D-AEA3D4D407C2}"/>
    <hyperlink ref="A19" location="'EU CC2'!A1" display="EU CC2" xr:uid="{DB2CF7D6-7EBF-4207-8E91-9014CF498D1E}"/>
    <hyperlink ref="A24" location="'EU LR2'!A1" display="EU LR2" xr:uid="{B8430E9B-E392-40D2-AFC9-C14AA3F31AFD}"/>
    <hyperlink ref="A25" location="'EU LR3'!A1" display="EU LR3" xr:uid="{1CA4EA53-DBBE-4490-8BB9-F4A038E71B65}"/>
    <hyperlink ref="A43" location="'EU CR1'!A1" display="EU CR1" xr:uid="{70F4017C-5A83-4D7F-99F8-E6389E02CDC5}"/>
    <hyperlink ref="A47" location="'EU CR2'!A1" display="EU CR2" xr:uid="{495A9C63-CBE5-4DD5-B486-563B2C89EDBF}"/>
    <hyperlink ref="A39" location="'EU CQ7'!A1" display="EU CQ7" xr:uid="{E7814D5E-A2CE-429C-9CB8-B0CF025151F5}"/>
    <hyperlink ref="A37" location="'EU CQ4'!A1" display="EU CQ4" xr:uid="{8A88EF0E-566B-44CB-865C-A4B5EAE4A5B4}"/>
    <hyperlink ref="A36" location="'EU CQ5'!A1" display="EU CQ5" xr:uid="{4990CCDF-04A3-49AE-A32E-30758ED8B267}"/>
    <hyperlink ref="A53" location="'EU CCR5'!A1" display="EU CCR5" xr:uid="{2DBA5428-C273-4673-B66D-6674386A6600}"/>
    <hyperlink ref="A54" location="'EU CCR6'!A1" display="EU CCR6" xr:uid="{7C487E9F-DC6B-4A15-8DD4-33D7F63FB0C8}"/>
    <hyperlink ref="A65" location="'EU LIQB'!A1" display="EU LIQB" xr:uid="{E138403A-7B74-446B-943C-D54DEAE1DA95}"/>
    <hyperlink ref="A70" location="'EU LIQ2'!A1" display="EU LIQ2" xr:uid="{852F58E9-CD3A-4409-9B1C-A5888B9FE2D9}"/>
    <hyperlink ref="A40" location="'EU CQ8'!A1" display="EU CQ8" xr:uid="{414E18CC-ED4F-4A94-B890-C7B227B780C0}"/>
    <hyperlink ref="A46" location="'EU CQ2'!A1" display="EU CQ2" xr:uid="{FD258E10-FBE3-4484-9A59-B51EEB940079}"/>
    <hyperlink ref="A48" location="'EU CR2a'!A1" display="EU CR2a" xr:uid="{EC20513E-47B8-4980-BAF3-26FAD200547D}"/>
    <hyperlink ref="A59" location="'EU IRRBB1'!A1" display="EU IRRBB1" xr:uid="{E3770019-99B5-44A9-AF96-3AD1AD88C438}"/>
    <hyperlink ref="A38" location="'EU CQ6'!A1" display="EU CQ6" xr:uid="{25B36828-0142-429E-80DF-7FE8386AA324}"/>
    <hyperlink ref="A10" location="'EU LI1'!A1" display="EU LI1" xr:uid="{19C6C80B-FD2C-4FA6-9836-7A374D5E6DF2}"/>
    <hyperlink ref="A11" location="'EU LI2'!A1" display="EU LI2" xr:uid="{53E12B3C-865E-4156-B413-AAD92C21E52C}"/>
    <hyperlink ref="A12" location="'EU LIA'!A1" display="EU LIA" xr:uid="{FFE09553-1925-4BA5-97B0-961C30185BAD}"/>
    <hyperlink ref="A9" location="'EU LI3'!A1" display="EU LI3" xr:uid="{4A8BB767-F78B-47A4-8140-DAB3E2113072}"/>
    <hyperlink ref="A13" location="'EU LIB'!A1" display="EU LIB" xr:uid="{A5489217-4D86-4E45-BA78-678E6AB15F08}"/>
    <hyperlink ref="A5" location="'EU OVA'!A1" display="EU OVA" xr:uid="{A0F53D08-2E72-48E8-95EB-FF704B643B25}"/>
    <hyperlink ref="A6" location="'EU OVB'!A1" display="EU OVB" xr:uid="{9210D067-666F-4467-AD55-31EAA3C3B872}"/>
    <hyperlink ref="A15" location="'EU INS1'!A1" display="EU INS1" xr:uid="{82FA020D-CC4F-4DC4-B735-681108994EB9}"/>
    <hyperlink ref="A17" location="'EU CCA'!A1" display="EU CCA" xr:uid="{1D7E5935-2ADA-47BE-A51D-616705AED4E1}"/>
    <hyperlink ref="A20" location="'EU OVC'!A1" display="EU OVC" xr:uid="{80B692FB-043B-475F-8789-5518DEDCFC7A}"/>
    <hyperlink ref="A26" location="'EU LRA'!A1" display="EU LRA" xr:uid="{9CE5AFF2-F0BB-43D8-8075-6AD35A957CA6}"/>
    <hyperlink ref="A30" location="'EU CRA'!A1" display="EU CRA" xr:uid="{BA104740-9CDF-42B6-9903-1B39E70E81C9}"/>
    <hyperlink ref="A31" location="'EU CRB'!A1" display="EU CRB" xr:uid="{AEDAC4C9-5531-458B-9BD3-27A14980F666}"/>
    <hyperlink ref="A34" location="'EU CRD'!A1" display="EU CRD" xr:uid="{D07C1153-6647-4BC7-8226-D5714E787699}"/>
    <hyperlink ref="A42" location="'EU CRC'!A1" display="EU CRC" xr:uid="{D75085AD-309A-4757-AD3C-59A4FC56EF76}"/>
    <hyperlink ref="A44" location="'EU CQ3'!A1" display="EU CQ3" xr:uid="{EC191E75-F035-413F-B1A8-A6754C357A01}"/>
    <hyperlink ref="A49" location="'EU CCRA'!A1" display="EU CCRA" xr:uid="{9E089334-08CF-4522-B359-57BC03B0530F}"/>
    <hyperlink ref="A58" location="'EU MRA'!A1" display="EU MRA" xr:uid="{68B75844-3214-4F89-8BC0-7886B3FBA08D}"/>
    <hyperlink ref="A60" location="'EU IRRBBA'!A1" display="EU IRRBBA" xr:uid="{4D0A53A6-24E1-4161-A83C-7C4120F99468}"/>
    <hyperlink ref="A63" location="'EU LIQA'!A1" display="EU LIQA" xr:uid="{DA779B34-57B2-4299-9C22-44D40DF40185}"/>
    <hyperlink ref="A68" location="'EU AE3'!A1" display="EU AE3" xr:uid="{6438429D-A720-4262-B965-0DB555AEB832}"/>
    <hyperlink ref="A66" location="'EU AE1'!A1" display="EU AE1" xr:uid="{9715CF0B-42C5-429D-A37A-E7333A0F6CBB}"/>
    <hyperlink ref="A67" location="'EU AE2'!A1" display="EU AE2" xr:uid="{DF9BFD60-0252-482B-8A5E-7384555855FB}"/>
    <hyperlink ref="A69" location="'EU AE4'!A1" display="EU AE4" xr:uid="{500CC1D7-02FF-422D-AB5F-13958C745666}"/>
    <hyperlink ref="A78" location="'EU REM1'!A1" display="EU REM1" xr:uid="{8CC44950-B8C7-43EF-A1D3-378A8EAE5F84}"/>
    <hyperlink ref="A79" location="'EU REM2'!A1" display="EU REM2" xr:uid="{AA609B01-0E90-4081-B70C-560FC49F9478}"/>
    <hyperlink ref="A80" location="'EU REM3'!A1" display="EU REM3" xr:uid="{BA02010B-E25D-4690-A889-16FC51E0FBD5}"/>
    <hyperlink ref="A81" location="'EU REM4'!A1" display="EU REM4" xr:uid="{E109780B-CB10-4A87-8362-EB448549CF46}"/>
    <hyperlink ref="A82" location="'EU REM5'!A1" display="EU REM5" xr:uid="{A1F323B8-3165-4058-A693-71F4C7BA6941}"/>
    <hyperlink ref="A77" location="'EU REMA'!A1" display="EU REMA" xr:uid="{DA6D9CA8-6860-4C4F-8CE5-1B44E66006F9}"/>
    <hyperlink ref="A73" location="'EU ORA'!A1" display="EU ORA" xr:uid="{20D42323-2021-44CA-AD8A-99E0634135AB}"/>
    <hyperlink ref="A74" location="'EU OR1'!A1" display="EU OR1" xr:uid="{1E0EDA1B-8C87-40A6-B530-31F3BA7EFC09}"/>
    <hyperlink ref="A85" location="'EU KM2'!A1" display="EU KM2" xr:uid="{F44641FA-70BA-40EB-8351-4A0AD27C8E44}"/>
    <hyperlink ref="A86" location="'EU TLAC1'!A1" display="EU TLAC1" xr:uid="{8BCF1256-B519-402F-B180-A5B86E837519}"/>
    <hyperlink ref="A87" location="'EU TLAC3b'!A1" display="EU TLAC3b" xr:uid="{608F61D8-6A3A-4EA0-9961-BDCBF59B9AD6}"/>
    <hyperlink ref="A90" location="ESGA!A1" display="ESGA" xr:uid="{3994483D-D948-4EBC-BF2E-D4236A0DF963}"/>
    <hyperlink ref="A91" location="ESGB!A1" display="ESGB" xr:uid="{C96EB59A-E5F5-4287-9939-1DF9848D4B33}"/>
    <hyperlink ref="A92" location="ESGC!A1" display="ESGC" xr:uid="{E4DF1F73-96BC-4B9E-8B6F-E4ECD641C2EA}"/>
    <hyperlink ref="A93" location="'ESG1'!A1" display="ESG1" xr:uid="{2F9401A3-61CC-4796-BA65-F793B69A470E}"/>
    <hyperlink ref="A94" location="'ESG2'!A1" display="ESG2" xr:uid="{D12AD373-A0C6-4155-995B-AD2F7C350758}"/>
    <hyperlink ref="A96" location="'ESG4'!A1" display="ESG4" xr:uid="{D0A8EA0E-0D16-4C33-B297-98D7FAE278BB}"/>
    <hyperlink ref="A97" location="'ESG5'!A1" display="ESG5" xr:uid="{B7F2F249-C424-4594-8A66-9B4318D801F2}"/>
    <hyperlink ref="A98" location="'ESG6'!A1" display="ESG6" xr:uid="{BFEDAAF3-1426-4A46-95F5-15F7AE7362BF}"/>
    <hyperlink ref="A99" location="'ESG7'!A1" display="ESG7" xr:uid="{66213352-3A68-46E9-817F-830DE36DE5DB}"/>
    <hyperlink ref="A100" location="'ESG8'!A1" display="ESG8" xr:uid="{E0C1C0C1-024A-4390-A46F-74651F722CF2}"/>
    <hyperlink ref="A95" location="'ESG3'!A1" display="ESG3" xr:uid="{B10C625A-BFAC-4FFF-A06B-6C1D5E35B46C}"/>
    <hyperlink ref="A101" location="'ESG9'!A1" display="ESG9" xr:uid="{66049EED-EBD4-4C83-9028-57DD9D43CBEE}"/>
    <hyperlink ref="A102" location="'ESG10'!A1" display="ESG10" xr:uid="{622D1149-895C-4FB4-AE06-B012B66D1C9B}"/>
  </hyperlinks>
  <pageMargins left="0.25" right="0.2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AB4"/>
  </sheetPr>
  <dimension ref="A1:F80"/>
  <sheetViews>
    <sheetView showGridLines="0" zoomScaleNormal="100" workbookViewId="0"/>
  </sheetViews>
  <sheetFormatPr defaultColWidth="9.26953125" defaultRowHeight="11.5"/>
  <cols>
    <col min="1" max="1" width="7" style="152" customWidth="1"/>
    <col min="2" max="2" width="96.26953125" style="62" customWidth="1"/>
    <col min="3" max="4" width="16.26953125" style="219" customWidth="1"/>
    <col min="5" max="5" width="3.54296875" style="62" customWidth="1"/>
    <col min="6" max="6" width="8.54296875" style="62" customWidth="1"/>
    <col min="7" max="16384" width="9.26953125" style="62"/>
  </cols>
  <sheetData>
    <row r="1" spans="1:6" s="88" customFormat="1" ht="13">
      <c r="A1" s="19" t="s">
        <v>808</v>
      </c>
      <c r="B1" s="62"/>
      <c r="C1" s="219"/>
      <c r="D1" s="219"/>
      <c r="E1" s="62"/>
      <c r="F1" s="62"/>
    </row>
    <row r="2" spans="1:6" s="88" customFormat="1" ht="12">
      <c r="A2" s="151"/>
      <c r="B2" s="62"/>
      <c r="C2" s="219"/>
      <c r="D2" s="219"/>
      <c r="E2" s="62"/>
      <c r="F2" s="62"/>
    </row>
    <row r="3" spans="1:6" ht="15" customHeight="1">
      <c r="A3" s="238"/>
      <c r="B3" s="239"/>
      <c r="C3" s="240" t="s">
        <v>44</v>
      </c>
      <c r="D3" s="240" t="s">
        <v>45</v>
      </c>
    </row>
    <row r="4" spans="1:6" ht="15.75" customHeight="1">
      <c r="A4" s="250"/>
      <c r="B4" s="251"/>
      <c r="C4" s="1220" t="s">
        <v>576</v>
      </c>
      <c r="D4" s="1220"/>
      <c r="F4" s="89" t="s">
        <v>282</v>
      </c>
    </row>
    <row r="5" spans="1:6" ht="15.75" customHeight="1">
      <c r="A5" s="228" t="s">
        <v>83</v>
      </c>
      <c r="B5" s="229"/>
      <c r="C5" s="212" t="s">
        <v>1509</v>
      </c>
      <c r="D5" s="212" t="s">
        <v>1934</v>
      </c>
    </row>
    <row r="6" spans="1:6" ht="15.75" customHeight="1">
      <c r="B6" s="239" t="s">
        <v>577</v>
      </c>
      <c r="C6" s="252"/>
      <c r="D6" s="252"/>
    </row>
    <row r="7" spans="1:6" ht="15.75" customHeight="1">
      <c r="A7" s="220">
        <v>1</v>
      </c>
      <c r="B7" s="242" t="s">
        <v>578</v>
      </c>
      <c r="C7" s="224">
        <v>1542800.32468014</v>
      </c>
      <c r="D7" s="221">
        <v>1497143.47011074</v>
      </c>
    </row>
    <row r="8" spans="1:6" s="96" customFormat="1" ht="23">
      <c r="A8" s="222">
        <v>2</v>
      </c>
      <c r="B8" s="243" t="s">
        <v>620</v>
      </c>
      <c r="C8" s="926"/>
      <c r="D8" s="244"/>
    </row>
    <row r="9" spans="1:6" ht="15.75" customHeight="1">
      <c r="A9" s="220">
        <v>3</v>
      </c>
      <c r="B9" s="242" t="s">
        <v>582</v>
      </c>
      <c r="C9" s="224"/>
      <c r="D9" s="221"/>
    </row>
    <row r="10" spans="1:6" ht="15.75" customHeight="1">
      <c r="A10" s="220">
        <v>4</v>
      </c>
      <c r="B10" s="242" t="s">
        <v>621</v>
      </c>
      <c r="C10" s="224"/>
      <c r="D10" s="221"/>
    </row>
    <row r="11" spans="1:6" ht="15.75" customHeight="1">
      <c r="A11" s="220">
        <v>5</v>
      </c>
      <c r="B11" s="242" t="s">
        <v>622</v>
      </c>
      <c r="C11" s="221"/>
      <c r="D11" s="221"/>
    </row>
    <row r="12" spans="1:6" ht="15.75" customHeight="1">
      <c r="A12" s="232">
        <v>6</v>
      </c>
      <c r="B12" s="253" t="s">
        <v>579</v>
      </c>
      <c r="C12" s="234">
        <v>-27465</v>
      </c>
      <c r="D12" s="234">
        <v>-16317.975246693175</v>
      </c>
    </row>
    <row r="13" spans="1:6" ht="15.75" customHeight="1">
      <c r="A13" s="220">
        <v>7</v>
      </c>
      <c r="B13" s="255" t="s">
        <v>623</v>
      </c>
      <c r="C13" s="256">
        <v>1515335.32468014</v>
      </c>
      <c r="D13" s="256">
        <v>1480825.4948640468</v>
      </c>
    </row>
    <row r="14" spans="1:6" ht="15.75" customHeight="1">
      <c r="A14" s="254"/>
      <c r="B14" s="245"/>
      <c r="C14" s="257"/>
      <c r="D14" s="257"/>
    </row>
    <row r="15" spans="1:6" ht="15.75" customHeight="1">
      <c r="B15" s="239" t="s">
        <v>580</v>
      </c>
      <c r="C15" s="246"/>
      <c r="D15" s="246"/>
    </row>
    <row r="16" spans="1:6" ht="15.75" customHeight="1">
      <c r="A16" s="220">
        <v>8</v>
      </c>
      <c r="B16" s="223" t="s">
        <v>624</v>
      </c>
      <c r="C16" s="221">
        <v>7938.24450901</v>
      </c>
      <c r="D16" s="221">
        <v>8707.725048010001</v>
      </c>
    </row>
    <row r="17" spans="1:4" ht="15.75" customHeight="1">
      <c r="A17" s="220" t="s">
        <v>625</v>
      </c>
      <c r="B17" s="223" t="s">
        <v>626</v>
      </c>
      <c r="C17" s="221"/>
      <c r="D17" s="221"/>
    </row>
    <row r="18" spans="1:4" ht="15.75" customHeight="1">
      <c r="A18" s="220">
        <v>9</v>
      </c>
      <c r="B18" s="220" t="s">
        <v>627</v>
      </c>
      <c r="C18" s="221">
        <v>8139.3934313500004</v>
      </c>
      <c r="D18" s="221">
        <v>8770.6336728700007</v>
      </c>
    </row>
    <row r="19" spans="1:4" ht="15.75" customHeight="1">
      <c r="A19" s="220" t="s">
        <v>628</v>
      </c>
      <c r="B19" s="220" t="s">
        <v>629</v>
      </c>
      <c r="C19" s="221"/>
      <c r="D19" s="221"/>
    </row>
    <row r="20" spans="1:4" ht="15.75" customHeight="1">
      <c r="A20" s="220" t="s">
        <v>630</v>
      </c>
      <c r="B20" s="220" t="s">
        <v>581</v>
      </c>
      <c r="C20" s="221"/>
      <c r="D20" s="221"/>
    </row>
    <row r="21" spans="1:4" ht="15.75" customHeight="1">
      <c r="A21" s="220">
        <v>10</v>
      </c>
      <c r="B21" s="220" t="s">
        <v>631</v>
      </c>
      <c r="C21" s="221"/>
      <c r="D21" s="221"/>
    </row>
    <row r="22" spans="1:4" ht="15.75" customHeight="1">
      <c r="A22" s="220" t="s">
        <v>632</v>
      </c>
      <c r="B22" s="220" t="s">
        <v>633</v>
      </c>
      <c r="C22" s="221"/>
      <c r="D22" s="221"/>
    </row>
    <row r="23" spans="1:4" ht="15.75" customHeight="1">
      <c r="A23" s="220" t="s">
        <v>634</v>
      </c>
      <c r="B23" s="220" t="s">
        <v>635</v>
      </c>
      <c r="C23" s="221"/>
      <c r="D23" s="221"/>
    </row>
    <row r="24" spans="1:4" ht="15.75" customHeight="1">
      <c r="A24" s="220">
        <v>11</v>
      </c>
      <c r="B24" s="220" t="s">
        <v>583</v>
      </c>
      <c r="C24" s="221"/>
      <c r="D24" s="221"/>
    </row>
    <row r="25" spans="1:4" ht="15.75" customHeight="1">
      <c r="A25" s="220">
        <v>12</v>
      </c>
      <c r="B25" s="232" t="s">
        <v>584</v>
      </c>
      <c r="C25" s="221"/>
      <c r="D25" s="221"/>
    </row>
    <row r="26" spans="1:4" ht="15.75" customHeight="1">
      <c r="A26" s="259">
        <v>13</v>
      </c>
      <c r="B26" s="236" t="s">
        <v>636</v>
      </c>
      <c r="C26" s="235">
        <v>16077.63794036</v>
      </c>
      <c r="D26" s="235">
        <v>17478.358720880002</v>
      </c>
    </row>
    <row r="27" spans="1:4" ht="15.75" customHeight="1">
      <c r="A27" s="254"/>
      <c r="B27" s="239"/>
      <c r="C27" s="224"/>
      <c r="D27" s="260"/>
    </row>
    <row r="28" spans="1:4" ht="15.75" customHeight="1">
      <c r="B28" s="239" t="s">
        <v>637</v>
      </c>
      <c r="C28" s="241"/>
      <c r="D28" s="241"/>
    </row>
    <row r="29" spans="1:4" ht="15.75" customHeight="1">
      <c r="A29" s="220">
        <v>14</v>
      </c>
      <c r="B29" s="223" t="s">
        <v>585</v>
      </c>
      <c r="C29" s="224">
        <v>59225.38708</v>
      </c>
      <c r="D29" s="221">
        <v>53766.555240000002</v>
      </c>
    </row>
    <row r="30" spans="1:4" ht="15.75" customHeight="1">
      <c r="A30" s="220">
        <v>15</v>
      </c>
      <c r="B30" s="223" t="s">
        <v>586</v>
      </c>
      <c r="C30" s="221"/>
      <c r="D30" s="221"/>
    </row>
    <row r="31" spans="1:4" ht="15.75" customHeight="1">
      <c r="A31" s="220">
        <v>16</v>
      </c>
      <c r="B31" s="223" t="s">
        <v>587</v>
      </c>
      <c r="C31" s="221"/>
      <c r="D31" s="221"/>
    </row>
    <row r="32" spans="1:4" ht="15.75" customHeight="1">
      <c r="A32" s="220" t="s">
        <v>638</v>
      </c>
      <c r="B32" s="223" t="s">
        <v>639</v>
      </c>
      <c r="C32" s="221"/>
      <c r="D32" s="221"/>
    </row>
    <row r="33" spans="1:4" ht="15.75" customHeight="1">
      <c r="A33" s="220">
        <v>17</v>
      </c>
      <c r="B33" s="223" t="s">
        <v>588</v>
      </c>
      <c r="C33" s="221"/>
      <c r="D33" s="221"/>
    </row>
    <row r="34" spans="1:4" ht="15.75" customHeight="1">
      <c r="A34" s="220" t="s">
        <v>640</v>
      </c>
      <c r="B34" s="261" t="s">
        <v>589</v>
      </c>
      <c r="C34" s="234"/>
      <c r="D34" s="234"/>
    </row>
    <row r="35" spans="1:4" ht="15.75" customHeight="1">
      <c r="A35" s="259">
        <v>18</v>
      </c>
      <c r="B35" s="236" t="s">
        <v>641</v>
      </c>
      <c r="C35" s="256">
        <v>59225.38708</v>
      </c>
      <c r="D35" s="256">
        <v>53766.555240000002</v>
      </c>
    </row>
    <row r="36" spans="1:4" ht="15.75" customHeight="1">
      <c r="A36" s="259"/>
      <c r="B36" s="239"/>
      <c r="C36" s="257"/>
      <c r="D36" s="257"/>
    </row>
    <row r="37" spans="1:4" ht="15.75" customHeight="1">
      <c r="B37" s="239" t="s">
        <v>590</v>
      </c>
      <c r="C37" s="246"/>
      <c r="D37" s="246"/>
    </row>
    <row r="38" spans="1:4" ht="15.75" customHeight="1">
      <c r="A38" s="220">
        <v>19</v>
      </c>
      <c r="B38" s="220" t="s">
        <v>591</v>
      </c>
      <c r="C38" s="224">
        <v>161784</v>
      </c>
      <c r="D38" s="221">
        <v>174521</v>
      </c>
    </row>
    <row r="39" spans="1:4" ht="15.75" customHeight="1">
      <c r="A39" s="220">
        <v>20</v>
      </c>
      <c r="B39" s="220" t="s">
        <v>592</v>
      </c>
      <c r="C39" s="221">
        <v>-112383</v>
      </c>
      <c r="D39" s="221">
        <v>-125061</v>
      </c>
    </row>
    <row r="40" spans="1:4" ht="23">
      <c r="A40" s="262">
        <v>21</v>
      </c>
      <c r="B40" s="263" t="s">
        <v>642</v>
      </c>
      <c r="C40" s="221"/>
      <c r="D40" s="221"/>
    </row>
    <row r="41" spans="1:4" ht="15.75" customHeight="1">
      <c r="A41" s="220">
        <v>22</v>
      </c>
      <c r="B41" s="236" t="s">
        <v>590</v>
      </c>
      <c r="C41" s="235">
        <v>49401</v>
      </c>
      <c r="D41" s="235">
        <v>49460</v>
      </c>
    </row>
    <row r="42" spans="1:4" ht="15.75" customHeight="1">
      <c r="A42" s="254"/>
      <c r="B42" s="239"/>
      <c r="C42" s="224"/>
      <c r="D42" s="260"/>
    </row>
    <row r="43" spans="1:4" ht="15.75" customHeight="1">
      <c r="A43" s="247"/>
      <c r="B43" s="248" t="s">
        <v>643</v>
      </c>
      <c r="C43" s="241"/>
      <c r="D43" s="241"/>
    </row>
    <row r="44" spans="1:4" ht="15.75" customHeight="1">
      <c r="A44" s="222" t="s">
        <v>644</v>
      </c>
      <c r="B44" s="249" t="s">
        <v>654</v>
      </c>
      <c r="C44" s="221"/>
      <c r="D44" s="221"/>
    </row>
    <row r="45" spans="1:4" ht="15.75" customHeight="1">
      <c r="A45" s="222" t="s">
        <v>645</v>
      </c>
      <c r="B45" s="249" t="s">
        <v>655</v>
      </c>
      <c r="C45" s="221"/>
      <c r="D45" s="221"/>
    </row>
    <row r="46" spans="1:4" ht="15.75" customHeight="1">
      <c r="A46" s="222" t="s">
        <v>646</v>
      </c>
      <c r="B46" s="249" t="s">
        <v>656</v>
      </c>
      <c r="C46" s="221"/>
      <c r="D46" s="221"/>
    </row>
    <row r="47" spans="1:4" ht="15.75" customHeight="1">
      <c r="A47" s="222" t="s">
        <v>647</v>
      </c>
      <c r="B47" s="249" t="s">
        <v>657</v>
      </c>
      <c r="C47" s="221"/>
      <c r="D47" s="221"/>
    </row>
    <row r="48" spans="1:4" ht="15.75" customHeight="1">
      <c r="A48" s="222" t="s">
        <v>648</v>
      </c>
      <c r="B48" s="249" t="s">
        <v>658</v>
      </c>
      <c r="C48" s="221"/>
      <c r="D48" s="221"/>
    </row>
    <row r="49" spans="1:4" ht="15.75" customHeight="1">
      <c r="A49" s="222" t="s">
        <v>649</v>
      </c>
      <c r="B49" s="249" t="s">
        <v>659</v>
      </c>
      <c r="C49" s="221"/>
      <c r="D49" s="221"/>
    </row>
    <row r="50" spans="1:4" ht="15.75" customHeight="1">
      <c r="A50" s="222" t="s">
        <v>650</v>
      </c>
      <c r="B50" s="249" t="s">
        <v>660</v>
      </c>
      <c r="C50" s="221"/>
      <c r="D50" s="221"/>
    </row>
    <row r="51" spans="1:4" ht="15.75" customHeight="1">
      <c r="A51" s="222" t="s">
        <v>651</v>
      </c>
      <c r="B51" s="249" t="s">
        <v>661</v>
      </c>
      <c r="C51" s="221"/>
      <c r="D51" s="221"/>
    </row>
    <row r="52" spans="1:4" ht="15.75" customHeight="1">
      <c r="A52" s="222" t="s">
        <v>652</v>
      </c>
      <c r="B52" s="249" t="s">
        <v>662</v>
      </c>
      <c r="C52" s="221"/>
      <c r="D52" s="221"/>
    </row>
    <row r="53" spans="1:4" ht="15.75" customHeight="1">
      <c r="A53" s="222" t="s">
        <v>653</v>
      </c>
      <c r="B53" s="249" t="s">
        <v>663</v>
      </c>
      <c r="C53" s="221"/>
      <c r="D53" s="221"/>
    </row>
    <row r="54" spans="1:4" ht="15.75" customHeight="1">
      <c r="A54" s="237" t="s">
        <v>664</v>
      </c>
      <c r="B54" s="264" t="s">
        <v>665</v>
      </c>
      <c r="C54" s="258"/>
      <c r="D54" s="235"/>
    </row>
    <row r="55" spans="1:4" ht="15.75" customHeight="1">
      <c r="A55" s="222"/>
      <c r="B55" s="265"/>
      <c r="C55" s="257"/>
      <c r="D55" s="221"/>
    </row>
    <row r="56" spans="1:4" ht="15.75" customHeight="1">
      <c r="A56" s="247"/>
      <c r="B56" s="248" t="s">
        <v>666</v>
      </c>
      <c r="C56" s="246"/>
      <c r="D56" s="246"/>
    </row>
    <row r="57" spans="1:4" ht="15.75" customHeight="1">
      <c r="A57" s="222">
        <v>23</v>
      </c>
      <c r="B57" s="262" t="s">
        <v>237</v>
      </c>
      <c r="C57" s="234">
        <v>200165</v>
      </c>
      <c r="D57" s="234">
        <v>190425.02475330682</v>
      </c>
    </row>
    <row r="58" spans="1:4" ht="15.75" customHeight="1">
      <c r="A58" s="268">
        <v>24</v>
      </c>
      <c r="B58" s="239" t="s">
        <v>116</v>
      </c>
      <c r="C58" s="256">
        <v>1640039.3497005</v>
      </c>
      <c r="D58" s="258">
        <v>1601530.4088249267</v>
      </c>
    </row>
    <row r="59" spans="1:4" ht="15.75" customHeight="1">
      <c r="A59" s="222"/>
      <c r="B59" s="267"/>
      <c r="C59" s="266"/>
      <c r="D59" s="927"/>
    </row>
    <row r="60" spans="1:4" ht="15.75" customHeight="1">
      <c r="A60" s="247"/>
      <c r="B60" s="248" t="s">
        <v>115</v>
      </c>
      <c r="C60" s="246"/>
      <c r="D60" s="246"/>
    </row>
    <row r="61" spans="1:4" ht="15.75" customHeight="1">
      <c r="A61" s="222">
        <v>25</v>
      </c>
      <c r="B61" s="222" t="s">
        <v>117</v>
      </c>
      <c r="C61" s="921">
        <v>0.12204890086116144</v>
      </c>
      <c r="D61" s="921">
        <v>0.11890191013795691</v>
      </c>
    </row>
    <row r="62" spans="1:4" ht="15.75" customHeight="1">
      <c r="A62" s="222" t="s">
        <v>667</v>
      </c>
      <c r="B62" s="222" t="s">
        <v>672</v>
      </c>
      <c r="C62" s="921"/>
      <c r="D62" s="921"/>
    </row>
    <row r="63" spans="1:4" ht="15.75" customHeight="1">
      <c r="A63" s="222" t="s">
        <v>668</v>
      </c>
      <c r="B63" s="222" t="s">
        <v>673</v>
      </c>
      <c r="C63" s="921"/>
      <c r="D63" s="921"/>
    </row>
    <row r="64" spans="1:4" ht="15.75" customHeight="1">
      <c r="A64" s="222">
        <v>26</v>
      </c>
      <c r="B64" s="222" t="s">
        <v>674</v>
      </c>
      <c r="C64" s="921">
        <v>0.03</v>
      </c>
      <c r="D64" s="921">
        <v>0.03</v>
      </c>
    </row>
    <row r="65" spans="1:4" ht="15.75" customHeight="1">
      <c r="A65" s="222" t="s">
        <v>669</v>
      </c>
      <c r="B65" s="222" t="s">
        <v>119</v>
      </c>
      <c r="C65" s="921"/>
      <c r="D65" s="921"/>
    </row>
    <row r="66" spans="1:4" ht="15.75" customHeight="1">
      <c r="A66" s="222" t="s">
        <v>670</v>
      </c>
      <c r="B66" s="222" t="s">
        <v>675</v>
      </c>
      <c r="C66" s="921"/>
      <c r="D66" s="921"/>
    </row>
    <row r="67" spans="1:4" ht="15.75" customHeight="1">
      <c r="A67" s="222">
        <v>27</v>
      </c>
      <c r="B67" s="222" t="s">
        <v>125</v>
      </c>
      <c r="C67" s="921"/>
      <c r="D67" s="921"/>
    </row>
    <row r="68" spans="1:4" ht="15.75" customHeight="1">
      <c r="A68" s="262" t="s">
        <v>671</v>
      </c>
      <c r="B68" s="222" t="s">
        <v>127</v>
      </c>
      <c r="C68" s="922">
        <v>0.03</v>
      </c>
      <c r="D68" s="922">
        <v>0.03</v>
      </c>
    </row>
    <row r="69" spans="1:4" ht="15.75" customHeight="1">
      <c r="A69" s="222"/>
      <c r="B69" s="267"/>
      <c r="C69" s="923"/>
      <c r="D69" s="923"/>
    </row>
    <row r="70" spans="1:4" ht="15.75" customHeight="1">
      <c r="A70" s="247"/>
      <c r="B70" s="248" t="s">
        <v>676</v>
      </c>
      <c r="C70" s="246"/>
      <c r="D70" s="246"/>
    </row>
    <row r="71" spans="1:4" ht="15.75" customHeight="1">
      <c r="A71" s="262" t="s">
        <v>677</v>
      </c>
      <c r="B71" s="249" t="s">
        <v>593</v>
      </c>
      <c r="C71" s="234"/>
      <c r="D71" s="221"/>
    </row>
    <row r="72" spans="1:4" ht="15.75" customHeight="1">
      <c r="A72" s="220"/>
      <c r="B72" s="269"/>
      <c r="C72" s="224"/>
      <c r="D72" s="260"/>
    </row>
    <row r="73" spans="1:4" ht="15.75" customHeight="1">
      <c r="A73" s="247"/>
      <c r="B73" s="248" t="s">
        <v>678</v>
      </c>
      <c r="C73" s="246"/>
      <c r="D73" s="246"/>
    </row>
    <row r="74" spans="1:4" ht="23">
      <c r="A74" s="247">
        <v>28</v>
      </c>
      <c r="B74" s="243" t="s">
        <v>681</v>
      </c>
      <c r="C74" s="221">
        <v>59225.38708</v>
      </c>
      <c r="D74" s="221">
        <v>53766.555240000002</v>
      </c>
    </row>
    <row r="75" spans="1:4" ht="23">
      <c r="A75" s="247">
        <v>29</v>
      </c>
      <c r="B75" s="243" t="s">
        <v>682</v>
      </c>
      <c r="C75" s="221">
        <v>59225.38708</v>
      </c>
      <c r="D75" s="221">
        <v>53766.555240000002</v>
      </c>
    </row>
    <row r="76" spans="1:4" ht="34.5">
      <c r="A76" s="247">
        <v>30</v>
      </c>
      <c r="B76" s="243" t="s">
        <v>683</v>
      </c>
      <c r="C76" s="221">
        <v>1640039.3497005</v>
      </c>
      <c r="D76" s="221">
        <v>1601530.4088249267</v>
      </c>
    </row>
    <row r="77" spans="1:4" ht="34.5">
      <c r="A77" s="247" t="s">
        <v>679</v>
      </c>
      <c r="B77" s="243" t="s">
        <v>684</v>
      </c>
      <c r="C77" s="221">
        <v>1640039.3497005</v>
      </c>
      <c r="D77" s="221">
        <v>1601530.4088249267</v>
      </c>
    </row>
    <row r="78" spans="1:4" ht="34.5">
      <c r="A78" s="247">
        <v>31</v>
      </c>
      <c r="B78" s="243" t="s">
        <v>685</v>
      </c>
      <c r="C78" s="924">
        <v>0.12204890086116144</v>
      </c>
      <c r="D78" s="924">
        <v>0.11890191013795691</v>
      </c>
    </row>
    <row r="79" spans="1:4" ht="34.5">
      <c r="A79" s="270" t="s">
        <v>680</v>
      </c>
      <c r="B79" s="243" t="s">
        <v>686</v>
      </c>
      <c r="C79" s="925">
        <v>0.12204890086116144</v>
      </c>
      <c r="D79" s="925">
        <v>0.11890191013795691</v>
      </c>
    </row>
    <row r="80" spans="1:4">
      <c r="B80" s="175"/>
      <c r="C80" s="271"/>
      <c r="D80" s="271"/>
    </row>
  </sheetData>
  <mergeCells count="1">
    <mergeCell ref="C4:D4"/>
  </mergeCells>
  <conditionalFormatting sqref="C3:D3">
    <cfRule type="cellIs" dxfId="21" priority="67" stopIfTrue="1" operator="lessThan">
      <formula>0</formula>
    </cfRule>
  </conditionalFormatting>
  <conditionalFormatting sqref="C7:D12">
    <cfRule type="cellIs" dxfId="20" priority="9" stopIfTrue="1" operator="lessThan">
      <formula>0</formula>
    </cfRule>
  </conditionalFormatting>
  <conditionalFormatting sqref="C13:D14">
    <cfRule type="cellIs" dxfId="19" priority="7" stopIfTrue="1" operator="lessThan">
      <formula>0</formula>
    </cfRule>
  </conditionalFormatting>
  <conditionalFormatting sqref="C16:D25">
    <cfRule type="cellIs" dxfId="18" priority="8" stopIfTrue="1" operator="lessThan">
      <formula>0</formula>
    </cfRule>
  </conditionalFormatting>
  <conditionalFormatting sqref="C29:D34 C38:D40">
    <cfRule type="cellIs" dxfId="17" priority="6" stopIfTrue="1" operator="lessThan">
      <formula>0</formula>
    </cfRule>
  </conditionalFormatting>
  <conditionalFormatting sqref="C35:D36">
    <cfRule type="cellIs" dxfId="16" priority="5" stopIfTrue="1" operator="lessThan">
      <formula>0</formula>
    </cfRule>
  </conditionalFormatting>
  <conditionalFormatting sqref="C41:D42">
    <cfRule type="cellIs" dxfId="15" priority="4" stopIfTrue="1" operator="lessThan">
      <formula>0</formula>
    </cfRule>
  </conditionalFormatting>
  <conditionalFormatting sqref="C44:D55">
    <cfRule type="cellIs" dxfId="14" priority="10" stopIfTrue="1" operator="lessThan">
      <formula>0</formula>
    </cfRule>
  </conditionalFormatting>
  <conditionalFormatting sqref="C57:D59">
    <cfRule type="cellIs" dxfId="13" priority="3" stopIfTrue="1" operator="lessThan">
      <formula>0</formula>
    </cfRule>
  </conditionalFormatting>
  <conditionalFormatting sqref="C61:D69">
    <cfRule type="cellIs" dxfId="12" priority="2" stopIfTrue="1" operator="lessThan">
      <formula>0</formula>
    </cfRule>
  </conditionalFormatting>
  <conditionalFormatting sqref="C71:D72">
    <cfRule type="cellIs" dxfId="11" priority="11" stopIfTrue="1" operator="lessThan">
      <formula>0</formula>
    </cfRule>
  </conditionalFormatting>
  <conditionalFormatting sqref="C74:D79">
    <cfRule type="cellIs" dxfId="10" priority="1" stopIfTrue="1" operator="lessThan">
      <formula>0</formula>
    </cfRule>
  </conditionalFormatting>
  <hyperlinks>
    <hyperlink ref="F4" location="Index!A1" display="Index" xr:uid="{4BF44846-D062-40C8-BC38-8FF8038A699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5276-A5C2-47E6-BB1D-90EFD4C5E27C}">
  <sheetPr>
    <tabColor rgb="FF005AB4"/>
  </sheetPr>
  <dimension ref="A1:E20"/>
  <sheetViews>
    <sheetView showGridLines="0" zoomScaleNormal="100" workbookViewId="0"/>
  </sheetViews>
  <sheetFormatPr defaultColWidth="9.26953125" defaultRowHeight="11.5"/>
  <cols>
    <col min="1" max="1" width="7" style="62" customWidth="1"/>
    <col min="2" max="2" width="96.26953125" style="62" customWidth="1"/>
    <col min="3" max="3" width="16.26953125" style="219" customWidth="1"/>
    <col min="4" max="4" width="4.1796875" style="62" customWidth="1"/>
    <col min="5" max="5" width="8.54296875" style="62" customWidth="1"/>
    <col min="6" max="16384" width="9.26953125" style="62"/>
  </cols>
  <sheetData>
    <row r="1" spans="1:5" ht="13">
      <c r="A1" s="14" t="s">
        <v>807</v>
      </c>
    </row>
    <row r="2" spans="1:5" ht="15.75" customHeight="1">
      <c r="A2" s="93"/>
    </row>
    <row r="3" spans="1:5" ht="15.75" customHeight="1">
      <c r="C3" s="272" t="s">
        <v>44</v>
      </c>
    </row>
    <row r="4" spans="1:5" ht="15.75" customHeight="1">
      <c r="A4" s="273"/>
      <c r="B4" s="274"/>
      <c r="C4" s="1220" t="s">
        <v>576</v>
      </c>
      <c r="E4" s="89" t="s">
        <v>282</v>
      </c>
    </row>
    <row r="5" spans="1:5" ht="15.75" customHeight="1">
      <c r="A5" s="229" t="s">
        <v>1931</v>
      </c>
      <c r="B5" s="229"/>
      <c r="C5" s="1226"/>
    </row>
    <row r="6" spans="1:5" s="55" customFormat="1" ht="15.75" customHeight="1">
      <c r="A6" s="220" t="s">
        <v>442</v>
      </c>
      <c r="B6" s="242" t="s">
        <v>594</v>
      </c>
      <c r="C6" s="221">
        <v>1542800.32468014</v>
      </c>
      <c r="D6" s="605"/>
    </row>
    <row r="7" spans="1:5" s="55" customFormat="1" ht="15.75" customHeight="1">
      <c r="A7" s="220" t="s">
        <v>443</v>
      </c>
      <c r="B7" s="242" t="s">
        <v>595</v>
      </c>
      <c r="C7" s="221">
        <v>42005.677481860002</v>
      </c>
      <c r="D7" s="605"/>
      <c r="E7" s="854"/>
    </row>
    <row r="8" spans="1:5" s="55" customFormat="1" ht="15.75" customHeight="1">
      <c r="A8" s="220" t="s">
        <v>596</v>
      </c>
      <c r="B8" s="242" t="s">
        <v>597</v>
      </c>
      <c r="C8" s="221">
        <v>1494768.2485149698</v>
      </c>
      <c r="D8" s="605"/>
    </row>
    <row r="9" spans="1:5" s="55" customFormat="1" ht="15.75" customHeight="1">
      <c r="A9" s="220" t="s">
        <v>598</v>
      </c>
      <c r="B9" s="242" t="s">
        <v>354</v>
      </c>
      <c r="C9" s="221">
        <v>975.06600000000003</v>
      </c>
      <c r="D9" s="605"/>
    </row>
    <row r="10" spans="1:5" s="55" customFormat="1" ht="15.75" customHeight="1">
      <c r="A10" s="220" t="s">
        <v>381</v>
      </c>
      <c r="B10" s="242" t="s">
        <v>599</v>
      </c>
      <c r="C10" s="221">
        <v>250095.07499085998</v>
      </c>
      <c r="D10" s="605"/>
    </row>
    <row r="11" spans="1:5" s="55" customFormat="1" ht="15.75" customHeight="1">
      <c r="A11" s="220" t="s">
        <v>600</v>
      </c>
      <c r="B11" s="242" t="s">
        <v>837</v>
      </c>
      <c r="C11" s="221">
        <v>5776.4067960500006</v>
      </c>
      <c r="D11" s="605"/>
    </row>
    <row r="12" spans="1:5" s="55" customFormat="1" ht="15.75" customHeight="1">
      <c r="A12" s="220" t="s">
        <v>601</v>
      </c>
      <c r="B12" s="242" t="s">
        <v>349</v>
      </c>
      <c r="C12" s="221">
        <v>21510.79488102</v>
      </c>
      <c r="D12" s="605"/>
    </row>
    <row r="13" spans="1:5" s="55" customFormat="1" ht="15.75" customHeight="1">
      <c r="A13" s="220" t="s">
        <v>602</v>
      </c>
      <c r="B13" s="242" t="s">
        <v>603</v>
      </c>
      <c r="C13" s="221">
        <v>629581.13541273994</v>
      </c>
      <c r="D13" s="605"/>
    </row>
    <row r="14" spans="1:5" s="55" customFormat="1" ht="15.75" customHeight="1">
      <c r="A14" s="220" t="s">
        <v>604</v>
      </c>
      <c r="B14" s="242" t="s">
        <v>605</v>
      </c>
      <c r="C14" s="221">
        <v>121785.9050058</v>
      </c>
      <c r="D14" s="605"/>
    </row>
    <row r="15" spans="1:5" s="55" customFormat="1" ht="15.75" customHeight="1">
      <c r="A15" s="220" t="s">
        <v>606</v>
      </c>
      <c r="B15" s="242" t="s">
        <v>607</v>
      </c>
      <c r="C15" s="221">
        <v>402694.64597611001</v>
      </c>
      <c r="D15" s="605"/>
    </row>
    <row r="16" spans="1:5" s="55" customFormat="1" ht="15.75" customHeight="1">
      <c r="A16" s="220" t="s">
        <v>608</v>
      </c>
      <c r="B16" s="242" t="s">
        <v>353</v>
      </c>
      <c r="C16" s="221">
        <v>24219.632644180001</v>
      </c>
      <c r="D16" s="605"/>
    </row>
    <row r="17" spans="1:4" s="55" customFormat="1" ht="15.75" customHeight="1">
      <c r="A17" s="220" t="s">
        <v>609</v>
      </c>
      <c r="B17" s="242" t="s">
        <v>838</v>
      </c>
      <c r="C17" s="221">
        <v>38129.586808209999</v>
      </c>
      <c r="D17" s="605"/>
    </row>
    <row r="18" spans="1:4" ht="15" customHeight="1">
      <c r="A18" s="275"/>
      <c r="B18" s="276"/>
      <c r="C18" s="277"/>
    </row>
    <row r="19" spans="1:4" ht="15" customHeight="1"/>
    <row r="20" spans="1:4" ht="15" customHeight="1"/>
  </sheetData>
  <mergeCells count="1">
    <mergeCell ref="C4:C5"/>
  </mergeCells>
  <conditionalFormatting sqref="C6">
    <cfRule type="cellIs" dxfId="9" priority="6" stopIfTrue="1" operator="lessThan">
      <formula>0</formula>
    </cfRule>
  </conditionalFormatting>
  <conditionalFormatting sqref="C7">
    <cfRule type="cellIs" dxfId="8" priority="1" stopIfTrue="1" operator="lessThan">
      <formula>0</formula>
    </cfRule>
  </conditionalFormatting>
  <conditionalFormatting sqref="C8">
    <cfRule type="cellIs" dxfId="7" priority="5" stopIfTrue="1" operator="lessThan">
      <formula>0</formula>
    </cfRule>
  </conditionalFormatting>
  <conditionalFormatting sqref="C9:C17">
    <cfRule type="cellIs" dxfId="6" priority="15" stopIfTrue="1" operator="lessThan">
      <formula>0</formula>
    </cfRule>
  </conditionalFormatting>
  <hyperlinks>
    <hyperlink ref="E4" location="Index!A1" display="Index" xr:uid="{345154D4-DEDE-4008-9167-E772243FA5C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D3CA-4C13-4303-B217-721FEB7F2D40}">
  <sheetPr>
    <tabColor rgb="FF005AB4"/>
  </sheetPr>
  <dimension ref="A1:F11"/>
  <sheetViews>
    <sheetView showGridLines="0" workbookViewId="0"/>
  </sheetViews>
  <sheetFormatPr defaultColWidth="8.81640625" defaultRowHeight="13"/>
  <cols>
    <col min="1" max="1" width="8.7265625" style="5" customWidth="1"/>
    <col min="2" max="2" width="95.26953125" style="5" customWidth="1"/>
    <col min="3" max="3" width="3.1796875" style="5" customWidth="1"/>
    <col min="4" max="4" width="37.453125" style="5" customWidth="1"/>
    <col min="5" max="5" width="3.26953125" style="5" customWidth="1"/>
    <col min="6" max="6" width="6.54296875" style="5" customWidth="1"/>
    <col min="7" max="16384" width="8.81640625" style="5"/>
  </cols>
  <sheetData>
    <row r="1" spans="1:6">
      <c r="A1" s="45" t="s">
        <v>1185</v>
      </c>
    </row>
    <row r="2" spans="1:6">
      <c r="A2" s="54"/>
    </row>
    <row r="3" spans="1:6">
      <c r="A3" s="28"/>
      <c r="D3" s="63" t="s">
        <v>44</v>
      </c>
    </row>
    <row r="4" spans="1:6" ht="31.5" customHeight="1">
      <c r="A4" s="182" t="s">
        <v>798</v>
      </c>
      <c r="B4" s="768" t="s">
        <v>536</v>
      </c>
      <c r="C4" s="768"/>
      <c r="D4" s="769" t="s">
        <v>1603</v>
      </c>
      <c r="F4" s="89" t="s">
        <v>282</v>
      </c>
    </row>
    <row r="5" spans="1:6" ht="126.5">
      <c r="A5" s="633" t="s">
        <v>947</v>
      </c>
      <c r="B5" s="634" t="s">
        <v>1470</v>
      </c>
      <c r="C5" s="635"/>
      <c r="D5" s="1197" t="s">
        <v>2061</v>
      </c>
    </row>
    <row r="6" spans="1:6" ht="149.5">
      <c r="A6" s="705" t="s">
        <v>950</v>
      </c>
      <c r="B6" s="706" t="s">
        <v>1471</v>
      </c>
      <c r="C6" s="707"/>
      <c r="D6" s="1197" t="s">
        <v>2061</v>
      </c>
    </row>
    <row r="7" spans="1:6">
      <c r="A7" s="627"/>
      <c r="B7" s="628"/>
      <c r="C7" s="629"/>
      <c r="D7" s="629"/>
    </row>
    <row r="8" spans="1:6">
      <c r="A8" s="627"/>
      <c r="B8" s="628"/>
      <c r="C8" s="629"/>
      <c r="D8" s="629"/>
    </row>
    <row r="9" spans="1:6">
      <c r="A9" s="627"/>
      <c r="B9" s="628"/>
      <c r="C9" s="629"/>
      <c r="D9" s="629"/>
    </row>
    <row r="10" spans="1:6">
      <c r="A10" s="627"/>
      <c r="B10" s="628"/>
      <c r="C10" s="629"/>
      <c r="D10" s="629"/>
    </row>
    <row r="11" spans="1:6">
      <c r="A11" s="627"/>
      <c r="B11" s="628"/>
      <c r="C11" s="629"/>
      <c r="D11" s="629"/>
    </row>
  </sheetData>
  <hyperlinks>
    <hyperlink ref="F4" location="Index!A1" display="Index" xr:uid="{3CB35E9C-DA0C-4235-B38B-AB23BFD05E26}"/>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AB4"/>
  </sheetPr>
  <dimension ref="A1:I133"/>
  <sheetViews>
    <sheetView showGridLines="0" workbookViewId="0"/>
  </sheetViews>
  <sheetFormatPr defaultColWidth="8.81640625" defaultRowHeight="13"/>
  <cols>
    <col min="1" max="1" width="8.453125" style="13" customWidth="1"/>
    <col min="2" max="2" width="89.81640625" style="5" customWidth="1"/>
    <col min="3" max="5" width="11.453125" style="5" customWidth="1"/>
    <col min="6" max="6" width="11" style="5" customWidth="1"/>
    <col min="7" max="7" width="10.54296875" style="5" customWidth="1"/>
    <col min="8" max="8" width="3.7265625" style="5" customWidth="1"/>
    <col min="9" max="16384" width="8.81640625" style="5"/>
  </cols>
  <sheetData>
    <row r="1" spans="1:9">
      <c r="A1" s="19" t="s">
        <v>140</v>
      </c>
    </row>
    <row r="2" spans="1:9">
      <c r="A2" s="19"/>
    </row>
    <row r="3" spans="1:9">
      <c r="A3" s="19"/>
      <c r="C3" s="63" t="s">
        <v>44</v>
      </c>
      <c r="D3" s="63" t="s">
        <v>45</v>
      </c>
      <c r="E3" s="63" t="s">
        <v>46</v>
      </c>
      <c r="F3" s="63" t="s">
        <v>84</v>
      </c>
      <c r="G3" s="63" t="s">
        <v>85</v>
      </c>
      <c r="I3" s="24"/>
    </row>
    <row r="4" spans="1:9" ht="22.5" customHeight="1">
      <c r="A4" s="278"/>
      <c r="B4" s="279"/>
      <c r="C4" s="280"/>
      <c r="D4" s="280"/>
      <c r="E4" s="280"/>
      <c r="F4" s="280"/>
      <c r="G4" s="280"/>
      <c r="I4" s="89" t="s">
        <v>282</v>
      </c>
    </row>
    <row r="5" spans="1:9" ht="22.5" customHeight="1">
      <c r="A5" s="1228" t="s">
        <v>83</v>
      </c>
      <c r="B5" s="1228"/>
      <c r="C5" s="281" t="s">
        <v>1932</v>
      </c>
      <c r="D5" s="851" t="s">
        <v>1933</v>
      </c>
      <c r="E5" s="851" t="s">
        <v>1934</v>
      </c>
      <c r="F5" s="851" t="s">
        <v>1935</v>
      </c>
      <c r="G5" s="851" t="s">
        <v>1509</v>
      </c>
    </row>
    <row r="6" spans="1:9" ht="15.75" customHeight="1">
      <c r="A6" s="22" t="s">
        <v>86</v>
      </c>
      <c r="B6" s="10"/>
      <c r="C6" s="23"/>
      <c r="D6" s="23"/>
      <c r="E6" s="23"/>
      <c r="F6" s="282"/>
      <c r="G6" s="23"/>
    </row>
    <row r="7" spans="1:9" ht="15.75" customHeight="1">
      <c r="A7" s="20">
        <v>1</v>
      </c>
      <c r="B7" s="15" t="s">
        <v>87</v>
      </c>
      <c r="C7" s="24">
        <v>180048</v>
      </c>
      <c r="D7" s="24">
        <v>177952</v>
      </c>
      <c r="E7" s="24">
        <v>176645.02475330682</v>
      </c>
      <c r="F7" s="24">
        <v>174353</v>
      </c>
      <c r="G7" s="24">
        <v>179434.66886554999</v>
      </c>
    </row>
    <row r="8" spans="1:9" ht="15.75" customHeight="1">
      <c r="A8" s="20">
        <v>2</v>
      </c>
      <c r="B8" s="15" t="s">
        <v>88</v>
      </c>
      <c r="C8" s="24">
        <v>200164</v>
      </c>
      <c r="D8" s="24">
        <v>197448</v>
      </c>
      <c r="E8" s="24">
        <v>190425.02475330682</v>
      </c>
      <c r="F8" s="24">
        <v>187879</v>
      </c>
      <c r="G8" s="24">
        <v>192768.66886554999</v>
      </c>
    </row>
    <row r="9" spans="1:9" ht="15.75" customHeight="1">
      <c r="A9" s="20">
        <v>3</v>
      </c>
      <c r="B9" s="15" t="s">
        <v>89</v>
      </c>
      <c r="C9" s="24">
        <v>223392</v>
      </c>
      <c r="D9" s="24">
        <v>220951</v>
      </c>
      <c r="E9" s="24">
        <v>217566.02475330682</v>
      </c>
      <c r="F9" s="24">
        <v>214748</v>
      </c>
      <c r="G9" s="24">
        <v>219583.66886554999</v>
      </c>
    </row>
    <row r="10" spans="1:9" ht="15.75" customHeight="1">
      <c r="A10" s="22" t="s">
        <v>90</v>
      </c>
      <c r="B10" s="10"/>
      <c r="C10" s="23"/>
      <c r="D10" s="23"/>
      <c r="E10" s="23"/>
      <c r="F10" s="23"/>
      <c r="G10" s="23"/>
    </row>
    <row r="11" spans="1:9" ht="15.75" customHeight="1">
      <c r="A11" s="20">
        <v>4</v>
      </c>
      <c r="B11" s="15" t="s">
        <v>91</v>
      </c>
      <c r="C11" s="24">
        <v>987611</v>
      </c>
      <c r="D11" s="24">
        <v>969963</v>
      </c>
      <c r="E11" s="24">
        <v>953022</v>
      </c>
      <c r="F11" s="24">
        <v>937060</v>
      </c>
      <c r="G11" s="24">
        <v>910471</v>
      </c>
    </row>
    <row r="12" spans="1:9" ht="15.75" customHeight="1">
      <c r="A12" s="22" t="s">
        <v>142</v>
      </c>
      <c r="B12" s="10"/>
      <c r="C12" s="23"/>
      <c r="D12" s="23"/>
      <c r="E12" s="23"/>
      <c r="F12" s="23"/>
      <c r="G12" s="23"/>
    </row>
    <row r="13" spans="1:9" ht="15.75" customHeight="1">
      <c r="A13" s="20">
        <v>5</v>
      </c>
      <c r="B13" s="15" t="s">
        <v>1602</v>
      </c>
      <c r="C13" s="64">
        <v>0.18230659642308561</v>
      </c>
      <c r="D13" s="64">
        <v>0.18346266816363099</v>
      </c>
      <c r="E13" s="64">
        <v>0.18535251521298229</v>
      </c>
      <c r="F13" s="64">
        <v>0.18606385930463365</v>
      </c>
      <c r="G13" s="64">
        <v>0.19707895019780969</v>
      </c>
    </row>
    <row r="14" spans="1:9" ht="15.75" customHeight="1">
      <c r="A14" s="20">
        <v>6</v>
      </c>
      <c r="B14" s="15" t="s">
        <v>92</v>
      </c>
      <c r="C14" s="64">
        <v>0.20267493982954826</v>
      </c>
      <c r="D14" s="64">
        <v>0.20356240392674771</v>
      </c>
      <c r="E14" s="64">
        <v>0.1998117826800502</v>
      </c>
      <c r="F14" s="64">
        <v>0.20049836723368836</v>
      </c>
      <c r="G14" s="64">
        <v>0.21172411736952632</v>
      </c>
    </row>
    <row r="15" spans="1:9" ht="15.75" customHeight="1">
      <c r="A15" s="20">
        <v>7</v>
      </c>
      <c r="B15" s="15" t="s">
        <v>93</v>
      </c>
      <c r="C15" s="64">
        <v>0.22619432144842452</v>
      </c>
      <c r="D15" s="64">
        <v>0.22779322510240083</v>
      </c>
      <c r="E15" s="64">
        <v>0.22829066354533978</v>
      </c>
      <c r="F15" s="64">
        <v>0.22917209143491346</v>
      </c>
      <c r="G15" s="64">
        <v>0.24117590660828295</v>
      </c>
    </row>
    <row r="16" spans="1:9" ht="15.75" customHeight="1">
      <c r="A16" s="22" t="s">
        <v>94</v>
      </c>
      <c r="B16" s="10"/>
      <c r="C16" s="23"/>
      <c r="D16" s="23"/>
      <c r="E16" s="23"/>
      <c r="F16" s="77"/>
      <c r="G16" s="23"/>
    </row>
    <row r="17" spans="1:7" ht="15.75" customHeight="1">
      <c r="A17" s="20" t="s">
        <v>95</v>
      </c>
      <c r="B17" s="11" t="s">
        <v>141</v>
      </c>
      <c r="C17" s="64">
        <v>1.7999999999999999E-2</v>
      </c>
      <c r="D17" s="64">
        <v>1.7999999999999999E-2</v>
      </c>
      <c r="E17" s="64">
        <v>1.7999999999999999E-2</v>
      </c>
      <c r="F17" s="64">
        <v>2.1000000000000001E-2</v>
      </c>
      <c r="G17" s="64">
        <v>2.1000000000000001E-2</v>
      </c>
    </row>
    <row r="18" spans="1:7" ht="15.75" customHeight="1">
      <c r="A18" s="20" t="s">
        <v>96</v>
      </c>
      <c r="B18" s="11" t="s">
        <v>97</v>
      </c>
      <c r="C18" s="64">
        <v>0.01</v>
      </c>
      <c r="D18" s="64">
        <v>0.01</v>
      </c>
      <c r="E18" s="64">
        <v>0.01</v>
      </c>
      <c r="F18" s="64">
        <v>1.2E-2</v>
      </c>
      <c r="G18" s="64">
        <v>1.2E-2</v>
      </c>
    </row>
    <row r="19" spans="1:7" ht="15.75" customHeight="1">
      <c r="A19" s="20" t="s">
        <v>98</v>
      </c>
      <c r="B19" s="11" t="s">
        <v>99</v>
      </c>
      <c r="C19" s="64">
        <v>1.4E-2</v>
      </c>
      <c r="D19" s="64">
        <v>1.4E-2</v>
      </c>
      <c r="E19" s="64">
        <v>1.4E-2</v>
      </c>
      <c r="F19" s="64">
        <v>1.6E-2</v>
      </c>
      <c r="G19" s="64">
        <v>1.6E-2</v>
      </c>
    </row>
    <row r="20" spans="1:7" ht="15.75" customHeight="1">
      <c r="A20" s="20" t="s">
        <v>100</v>
      </c>
      <c r="B20" s="11" t="s">
        <v>101</v>
      </c>
      <c r="C20" s="64">
        <v>1.7999999999999999E-2</v>
      </c>
      <c r="D20" s="64">
        <v>1.7999999999999999E-2</v>
      </c>
      <c r="E20" s="64">
        <v>1.7999999999999999E-2</v>
      </c>
      <c r="F20" s="64">
        <v>2.1000000000000001E-2</v>
      </c>
      <c r="G20" s="64">
        <v>2.1000000000000001E-2</v>
      </c>
    </row>
    <row r="21" spans="1:7" ht="15.75" customHeight="1">
      <c r="A21" s="22" t="s">
        <v>102</v>
      </c>
      <c r="B21" s="10"/>
      <c r="C21" s="23"/>
      <c r="D21" s="23"/>
      <c r="E21" s="23"/>
      <c r="F21" s="77"/>
      <c r="G21" s="23"/>
    </row>
    <row r="22" spans="1:7" ht="15.75" customHeight="1">
      <c r="A22" s="20">
        <v>8</v>
      </c>
      <c r="B22" s="15" t="s">
        <v>103</v>
      </c>
      <c r="C22" s="64">
        <v>2.5000000000000001E-2</v>
      </c>
      <c r="D22" s="64">
        <v>2.5000000000000001E-2</v>
      </c>
      <c r="E22" s="64">
        <v>2.5000000000000001E-2</v>
      </c>
      <c r="F22" s="64">
        <v>2.5000000000000001E-2</v>
      </c>
      <c r="G22" s="64">
        <v>2.5000000000000001E-2</v>
      </c>
    </row>
    <row r="23" spans="1:7">
      <c r="A23" s="20" t="s">
        <v>56</v>
      </c>
      <c r="B23" s="15" t="s">
        <v>104</v>
      </c>
      <c r="C23" s="64"/>
      <c r="D23" s="64"/>
      <c r="E23" s="64"/>
      <c r="F23" s="64"/>
      <c r="G23" s="64"/>
    </row>
    <row r="24" spans="1:7" ht="15.75" customHeight="1">
      <c r="A24" s="20">
        <v>9</v>
      </c>
      <c r="B24" s="15" t="s">
        <v>105</v>
      </c>
      <c r="C24" s="64">
        <v>2.4262321299277145E-2</v>
      </c>
      <c r="D24" s="64">
        <v>2.4158425240223224E-2</v>
      </c>
      <c r="E24" s="64">
        <v>2.4081795906797491E-2</v>
      </c>
      <c r="F24" s="64">
        <v>2.3738077583286485E-2</v>
      </c>
      <c r="G24" s="64">
        <v>1.9153076411598899E-2</v>
      </c>
    </row>
    <row r="25" spans="1:7" ht="15.75" customHeight="1">
      <c r="A25" s="20" t="s">
        <v>106</v>
      </c>
      <c r="B25" s="15" t="s">
        <v>107</v>
      </c>
      <c r="C25" s="64">
        <v>1.8761300443949361E-2</v>
      </c>
      <c r="D25" s="64">
        <v>2.8006000377298577E-2</v>
      </c>
      <c r="E25" s="64">
        <v>2.7987255604931489E-2</v>
      </c>
      <c r="F25" s="78">
        <v>2.7672935906514842E-2</v>
      </c>
      <c r="G25" s="64">
        <v>2.7692008467305029E-2</v>
      </c>
    </row>
    <row r="26" spans="1:7" ht="15.75" customHeight="1">
      <c r="A26" s="20">
        <v>10</v>
      </c>
      <c r="B26" s="15" t="s">
        <v>108</v>
      </c>
      <c r="C26" s="64">
        <v>0</v>
      </c>
      <c r="D26" s="64">
        <v>0</v>
      </c>
      <c r="E26" s="64">
        <v>0</v>
      </c>
      <c r="F26" s="64">
        <v>0</v>
      </c>
      <c r="G26" s="64">
        <v>0</v>
      </c>
    </row>
    <row r="27" spans="1:7" ht="15.75" customHeight="1">
      <c r="A27" s="20" t="s">
        <v>109</v>
      </c>
      <c r="B27" s="11" t="s">
        <v>110</v>
      </c>
      <c r="C27" s="64">
        <v>0.03</v>
      </c>
      <c r="D27" s="64">
        <v>0.02</v>
      </c>
      <c r="E27" s="64">
        <v>0.02</v>
      </c>
      <c r="F27" s="64">
        <v>0.02</v>
      </c>
      <c r="G27" s="64">
        <v>0.02</v>
      </c>
    </row>
    <row r="28" spans="1:7" ht="15.75" customHeight="1">
      <c r="A28" s="20">
        <v>11</v>
      </c>
      <c r="B28" s="15" t="s">
        <v>111</v>
      </c>
      <c r="C28" s="64">
        <v>9.8023621743226513E-2</v>
      </c>
      <c r="D28" s="64">
        <v>9.7164425617521796E-2</v>
      </c>
      <c r="E28" s="64">
        <v>9.7069051511728982E-2</v>
      </c>
      <c r="F28" s="64">
        <v>9.6411013489801328E-2</v>
      </c>
      <c r="G28" s="64">
        <v>9.1845084878903929E-2</v>
      </c>
    </row>
    <row r="29" spans="1:7" ht="15.75" customHeight="1">
      <c r="A29" s="20" t="s">
        <v>112</v>
      </c>
      <c r="B29" s="15" t="s">
        <v>113</v>
      </c>
      <c r="C29" s="64">
        <v>0.19600000000000001</v>
      </c>
      <c r="D29" s="64">
        <v>0.19500000000000001</v>
      </c>
      <c r="E29" s="64">
        <v>0.19500000000000001</v>
      </c>
      <c r="F29" s="64">
        <v>0.19700000000000001</v>
      </c>
      <c r="G29" s="64">
        <v>0.193</v>
      </c>
    </row>
    <row r="30" spans="1:7" ht="15.75" customHeight="1">
      <c r="A30" s="20">
        <v>12</v>
      </c>
      <c r="B30" s="15" t="s">
        <v>114</v>
      </c>
      <c r="C30" s="64">
        <v>2.9306596423085612E-2</v>
      </c>
      <c r="D30" s="64">
        <v>3.1462668163630997E-2</v>
      </c>
      <c r="E30" s="64">
        <v>2.8811782680050219E-2</v>
      </c>
      <c r="F30" s="64">
        <v>2.8498367233688371E-2</v>
      </c>
      <c r="G30" s="64">
        <v>4.3724117369526333E-2</v>
      </c>
    </row>
    <row r="31" spans="1:7" ht="15.75" customHeight="1">
      <c r="A31" s="22" t="s">
        <v>115</v>
      </c>
      <c r="B31" s="10"/>
      <c r="C31" s="23"/>
      <c r="D31" s="23"/>
      <c r="E31" s="23"/>
      <c r="F31" s="77"/>
      <c r="G31" s="23"/>
    </row>
    <row r="32" spans="1:7" ht="15.75" customHeight="1">
      <c r="A32" s="20">
        <v>13</v>
      </c>
      <c r="B32" s="16" t="s">
        <v>116</v>
      </c>
      <c r="C32" s="68">
        <v>1640040</v>
      </c>
      <c r="D32" s="68">
        <v>1642805</v>
      </c>
      <c r="E32" s="68">
        <v>1601530</v>
      </c>
      <c r="F32" s="68">
        <v>1571099</v>
      </c>
      <c r="G32" s="68">
        <v>1550334</v>
      </c>
    </row>
    <row r="33" spans="1:7" ht="15.75" customHeight="1">
      <c r="A33" s="12">
        <v>14</v>
      </c>
      <c r="B33" s="17" t="s">
        <v>117</v>
      </c>
      <c r="C33" s="64">
        <v>0.12204824272578718</v>
      </c>
      <c r="D33" s="64">
        <v>0.12018955384236109</v>
      </c>
      <c r="E33" s="64">
        <v>0.11890194049022298</v>
      </c>
      <c r="F33" s="64">
        <v>0.11958444375561311</v>
      </c>
      <c r="G33" s="64">
        <v>0.12434008985518603</v>
      </c>
    </row>
    <row r="34" spans="1:7" ht="15.75" customHeight="1">
      <c r="A34" s="22" t="s">
        <v>143</v>
      </c>
      <c r="B34" s="10"/>
      <c r="C34" s="69"/>
      <c r="D34" s="852"/>
      <c r="E34" s="852"/>
      <c r="F34" s="852"/>
      <c r="G34" s="852"/>
    </row>
    <row r="35" spans="1:7" s="18" customFormat="1" ht="15.75" customHeight="1">
      <c r="A35" s="12" t="s">
        <v>118</v>
      </c>
      <c r="B35" s="11" t="s">
        <v>119</v>
      </c>
      <c r="C35" s="64">
        <v>0</v>
      </c>
      <c r="D35" s="64">
        <v>0</v>
      </c>
      <c r="E35" s="64">
        <v>0</v>
      </c>
      <c r="F35" s="78">
        <v>0</v>
      </c>
      <c r="G35" s="64">
        <v>0</v>
      </c>
    </row>
    <row r="36" spans="1:7" s="18" customFormat="1" ht="15.75" customHeight="1">
      <c r="A36" s="12" t="s">
        <v>120</v>
      </c>
      <c r="B36" s="11" t="s">
        <v>97</v>
      </c>
      <c r="C36" s="64">
        <v>0</v>
      </c>
      <c r="D36" s="64">
        <v>0</v>
      </c>
      <c r="E36" s="64">
        <v>0</v>
      </c>
      <c r="F36" s="78">
        <v>0</v>
      </c>
      <c r="G36" s="64">
        <v>0</v>
      </c>
    </row>
    <row r="37" spans="1:7" s="18" customFormat="1" ht="15.75" customHeight="1">
      <c r="A37" s="12" t="s">
        <v>121</v>
      </c>
      <c r="B37" s="11" t="s">
        <v>122</v>
      </c>
      <c r="C37" s="64">
        <v>0</v>
      </c>
      <c r="D37" s="64">
        <v>0</v>
      </c>
      <c r="E37" s="64">
        <v>0</v>
      </c>
      <c r="F37" s="78">
        <v>0</v>
      </c>
      <c r="G37" s="64">
        <v>0</v>
      </c>
    </row>
    <row r="38" spans="1:7" ht="15.75" customHeight="1">
      <c r="A38" s="22" t="s">
        <v>123</v>
      </c>
      <c r="B38" s="10"/>
      <c r="C38" s="852"/>
      <c r="D38" s="852"/>
      <c r="E38" s="852"/>
      <c r="F38" s="79"/>
      <c r="G38" s="852"/>
    </row>
    <row r="39" spans="1:7" s="18" customFormat="1" ht="15.75" customHeight="1">
      <c r="A39" s="12" t="s">
        <v>124</v>
      </c>
      <c r="B39" s="11" t="s">
        <v>125</v>
      </c>
      <c r="C39" s="64">
        <v>0</v>
      </c>
      <c r="D39" s="64">
        <v>0</v>
      </c>
      <c r="E39" s="64">
        <v>0</v>
      </c>
      <c r="F39" s="78">
        <v>0</v>
      </c>
      <c r="G39" s="64">
        <v>0</v>
      </c>
    </row>
    <row r="40" spans="1:7" s="18" customFormat="1" ht="15.75" customHeight="1">
      <c r="A40" s="12" t="s">
        <v>126</v>
      </c>
      <c r="B40" s="11" t="s">
        <v>127</v>
      </c>
      <c r="C40" s="64">
        <v>0.03</v>
      </c>
      <c r="D40" s="64">
        <v>0.03</v>
      </c>
      <c r="E40" s="64">
        <v>0.03</v>
      </c>
      <c r="F40" s="78">
        <v>0.03</v>
      </c>
      <c r="G40" s="64">
        <v>0.03</v>
      </c>
    </row>
    <row r="41" spans="1:7" ht="15.75" customHeight="1">
      <c r="A41" s="22" t="s">
        <v>128</v>
      </c>
      <c r="B41" s="10"/>
      <c r="C41" s="23"/>
      <c r="D41" s="23"/>
      <c r="E41" s="23"/>
      <c r="F41" s="1189"/>
      <c r="G41" s="23"/>
    </row>
    <row r="42" spans="1:7" ht="15.75" customHeight="1">
      <c r="A42" s="20">
        <v>15</v>
      </c>
      <c r="B42" s="16" t="s">
        <v>129</v>
      </c>
      <c r="C42" s="24">
        <v>264506</v>
      </c>
      <c r="D42" s="24">
        <v>245456</v>
      </c>
      <c r="E42" s="24">
        <v>237129</v>
      </c>
      <c r="F42" s="24">
        <v>219461</v>
      </c>
      <c r="G42" s="24">
        <v>252424</v>
      </c>
    </row>
    <row r="43" spans="1:7" ht="15.75" customHeight="1">
      <c r="A43" s="12" t="s">
        <v>130</v>
      </c>
      <c r="B43" s="17" t="s">
        <v>131</v>
      </c>
      <c r="C43" s="24">
        <v>199378</v>
      </c>
      <c r="D43" s="24">
        <v>193669</v>
      </c>
      <c r="E43" s="24">
        <v>210050</v>
      </c>
      <c r="F43" s="24">
        <v>195299</v>
      </c>
      <c r="G43" s="24">
        <v>177926</v>
      </c>
    </row>
    <row r="44" spans="1:7" ht="15.75" customHeight="1">
      <c r="A44" s="12" t="s">
        <v>132</v>
      </c>
      <c r="B44" s="17" t="s">
        <v>133</v>
      </c>
      <c r="C44" s="24">
        <v>52933</v>
      </c>
      <c r="D44" s="24">
        <v>56267</v>
      </c>
      <c r="E44" s="24">
        <v>56430</v>
      </c>
      <c r="F44" s="24">
        <v>42484</v>
      </c>
      <c r="G44" s="24">
        <v>46330</v>
      </c>
    </row>
    <row r="45" spans="1:7" ht="15.75" customHeight="1">
      <c r="A45" s="20">
        <v>16</v>
      </c>
      <c r="B45" s="16" t="s">
        <v>134</v>
      </c>
      <c r="C45" s="24">
        <v>146445</v>
      </c>
      <c r="D45" s="24">
        <v>137402</v>
      </c>
      <c r="E45" s="24">
        <v>153620</v>
      </c>
      <c r="F45" s="24">
        <v>152815</v>
      </c>
      <c r="G45" s="24">
        <v>131596</v>
      </c>
    </row>
    <row r="46" spans="1:7" ht="15.75" customHeight="1">
      <c r="A46" s="20">
        <v>17</v>
      </c>
      <c r="B46" s="16" t="s">
        <v>135</v>
      </c>
      <c r="C46" s="65">
        <v>1.8061797944620848</v>
      </c>
      <c r="D46" s="65">
        <v>1.7864077669902914</v>
      </c>
      <c r="E46" s="65">
        <v>1.5436076031766697</v>
      </c>
      <c r="F46" s="65">
        <v>1.4361221084317639</v>
      </c>
      <c r="G46" s="65">
        <v>1.9181738046749142</v>
      </c>
    </row>
    <row r="47" spans="1:7" ht="15.75" customHeight="1">
      <c r="A47" s="22" t="s">
        <v>136</v>
      </c>
      <c r="B47" s="10"/>
      <c r="C47" s="23"/>
      <c r="D47" s="23"/>
      <c r="E47" s="23"/>
      <c r="F47" s="23"/>
      <c r="G47" s="23"/>
    </row>
    <row r="48" spans="1:7" ht="15.75" customHeight="1">
      <c r="A48" s="20">
        <v>18</v>
      </c>
      <c r="B48" s="16" t="s">
        <v>137</v>
      </c>
      <c r="C48" s="24">
        <v>1223464</v>
      </c>
      <c r="D48" s="24">
        <v>1224036</v>
      </c>
      <c r="E48" s="24">
        <v>1213150</v>
      </c>
      <c r="F48" s="24">
        <v>1185348</v>
      </c>
      <c r="G48" s="24">
        <v>1167158</v>
      </c>
    </row>
    <row r="49" spans="1:7" ht="15.75" customHeight="1">
      <c r="A49" s="20">
        <v>19</v>
      </c>
      <c r="B49" s="16" t="s">
        <v>138</v>
      </c>
      <c r="C49" s="24">
        <v>1040677</v>
      </c>
      <c r="D49" s="24">
        <v>1038818</v>
      </c>
      <c r="E49" s="24">
        <v>1008761</v>
      </c>
      <c r="F49" s="24">
        <v>1014691</v>
      </c>
      <c r="G49" s="24">
        <v>982601</v>
      </c>
    </row>
    <row r="50" spans="1:7" ht="15.75" customHeight="1">
      <c r="A50" s="20">
        <v>20</v>
      </c>
      <c r="B50" s="16" t="s">
        <v>139</v>
      </c>
      <c r="C50" s="65">
        <v>1.1756423943260013</v>
      </c>
      <c r="D50" s="65">
        <v>1.1782968720218556</v>
      </c>
      <c r="E50" s="65">
        <v>1.2026138996253821</v>
      </c>
      <c r="F50" s="65">
        <v>1.1681861768755217</v>
      </c>
      <c r="G50" s="65">
        <v>1.187824966593765</v>
      </c>
    </row>
    <row r="104" spans="1:9">
      <c r="A104" s="21"/>
      <c r="B104" s="10"/>
      <c r="C104" s="10"/>
      <c r="D104" s="10"/>
      <c r="E104" s="10"/>
      <c r="F104" s="10"/>
      <c r="G104" s="10"/>
      <c r="H104" s="10"/>
      <c r="I104" s="10"/>
    </row>
    <row r="105" spans="1:9">
      <c r="A105" s="21"/>
      <c r="B105" s="10"/>
      <c r="C105" s="10"/>
      <c r="D105" s="10"/>
      <c r="E105" s="10"/>
      <c r="F105" s="10"/>
      <c r="G105" s="10"/>
      <c r="H105" s="10"/>
      <c r="I105" s="10"/>
    </row>
    <row r="106" spans="1:9">
      <c r="A106" s="21"/>
      <c r="B106" s="10"/>
      <c r="C106" s="10"/>
      <c r="D106" s="10"/>
      <c r="E106" s="10"/>
      <c r="F106" s="10"/>
      <c r="G106" s="10"/>
      <c r="H106" s="10"/>
      <c r="I106" s="10"/>
    </row>
    <row r="107" spans="1:9">
      <c r="A107" s="21"/>
      <c r="B107" s="10"/>
      <c r="C107" s="10"/>
      <c r="D107" s="10"/>
      <c r="E107" s="10"/>
      <c r="F107" s="10"/>
      <c r="G107" s="10"/>
      <c r="H107" s="10"/>
      <c r="I107" s="10"/>
    </row>
    <row r="108" spans="1:9">
      <c r="A108" s="21"/>
      <c r="B108" s="10"/>
      <c r="C108" s="10"/>
      <c r="D108" s="10"/>
      <c r="E108" s="10"/>
      <c r="F108" s="10"/>
      <c r="G108" s="10"/>
      <c r="H108" s="10"/>
      <c r="I108" s="10"/>
    </row>
    <row r="109" spans="1:9">
      <c r="A109" s="21"/>
      <c r="B109" s="10"/>
      <c r="C109" s="10"/>
      <c r="D109" s="10"/>
      <c r="E109" s="10"/>
      <c r="F109" s="10"/>
      <c r="G109" s="10"/>
      <c r="H109" s="10"/>
      <c r="I109" s="10"/>
    </row>
    <row r="110" spans="1:9">
      <c r="A110" s="21"/>
      <c r="B110" s="10"/>
      <c r="C110" s="10"/>
      <c r="D110" s="10"/>
      <c r="E110" s="10"/>
      <c r="F110" s="10"/>
      <c r="G110" s="10"/>
      <c r="H110" s="10"/>
      <c r="I110" s="10"/>
    </row>
    <row r="111" spans="1:9">
      <c r="A111" s="21"/>
      <c r="B111" s="10"/>
      <c r="C111" s="10"/>
      <c r="D111" s="10"/>
      <c r="E111" s="10"/>
      <c r="F111" s="10"/>
      <c r="G111" s="10"/>
      <c r="H111" s="10"/>
      <c r="I111" s="10"/>
    </row>
    <row r="112" spans="1:9">
      <c r="A112" s="21"/>
      <c r="B112" s="10"/>
      <c r="C112" s="10"/>
      <c r="D112" s="10"/>
      <c r="E112" s="10"/>
      <c r="F112" s="10"/>
      <c r="G112" s="10"/>
      <c r="H112" s="10"/>
      <c r="I112" s="10"/>
    </row>
    <row r="113" spans="1:9">
      <c r="A113" s="21"/>
      <c r="B113" s="10"/>
      <c r="C113" s="10"/>
      <c r="D113" s="10"/>
      <c r="E113" s="10"/>
      <c r="F113" s="10"/>
      <c r="G113" s="10"/>
      <c r="H113" s="10"/>
      <c r="I113" s="10"/>
    </row>
    <row r="114" spans="1:9">
      <c r="A114" s="21"/>
      <c r="B114" s="10"/>
      <c r="C114" s="10"/>
      <c r="D114" s="10"/>
      <c r="E114" s="10"/>
      <c r="F114" s="10"/>
      <c r="G114" s="10"/>
      <c r="H114" s="10"/>
      <c r="I114" s="10"/>
    </row>
    <row r="115" spans="1:9">
      <c r="A115" s="21"/>
      <c r="B115" s="10"/>
      <c r="C115" s="10"/>
      <c r="D115" s="10"/>
      <c r="E115" s="10"/>
      <c r="F115" s="10"/>
      <c r="G115" s="10"/>
      <c r="H115" s="10"/>
      <c r="I115" s="10"/>
    </row>
    <row r="116" spans="1:9">
      <c r="A116" s="21"/>
      <c r="B116" s="10"/>
      <c r="C116" s="10"/>
      <c r="D116" s="10"/>
      <c r="E116" s="10"/>
      <c r="F116" s="10"/>
      <c r="G116" s="10"/>
      <c r="H116" s="10"/>
      <c r="I116" s="10"/>
    </row>
    <row r="117" spans="1:9">
      <c r="A117" s="21"/>
      <c r="B117" s="10"/>
      <c r="C117" s="10"/>
      <c r="D117" s="10"/>
      <c r="E117" s="10"/>
      <c r="F117" s="10"/>
      <c r="G117" s="10"/>
      <c r="H117" s="10"/>
      <c r="I117" s="10"/>
    </row>
    <row r="118" spans="1:9">
      <c r="A118" s="21"/>
      <c r="B118" s="10"/>
      <c r="C118" s="10"/>
      <c r="D118" s="10"/>
      <c r="E118" s="10"/>
      <c r="F118" s="10"/>
      <c r="G118" s="10"/>
      <c r="H118" s="10"/>
      <c r="I118" s="10"/>
    </row>
    <row r="119" spans="1:9">
      <c r="A119" s="21"/>
      <c r="B119" s="10"/>
      <c r="C119" s="10"/>
      <c r="D119" s="10"/>
      <c r="E119" s="10"/>
      <c r="F119" s="10"/>
      <c r="G119" s="10"/>
      <c r="H119" s="10"/>
      <c r="I119" s="10"/>
    </row>
    <row r="120" spans="1:9">
      <c r="A120" s="21"/>
      <c r="B120" s="10"/>
      <c r="C120" s="10"/>
      <c r="D120" s="10"/>
      <c r="E120" s="10"/>
      <c r="F120" s="10"/>
      <c r="G120" s="10"/>
      <c r="H120" s="10"/>
      <c r="I120" s="10"/>
    </row>
    <row r="121" spans="1:9">
      <c r="A121" s="21"/>
      <c r="B121" s="10"/>
      <c r="C121" s="10"/>
      <c r="D121" s="10"/>
      <c r="E121" s="10"/>
      <c r="F121" s="10"/>
      <c r="G121" s="10"/>
      <c r="H121" s="10"/>
      <c r="I121" s="10"/>
    </row>
    <row r="122" spans="1:9">
      <c r="A122" s="21"/>
      <c r="B122" s="10"/>
      <c r="C122" s="10"/>
      <c r="D122" s="10"/>
      <c r="E122" s="10"/>
      <c r="F122" s="10"/>
      <c r="G122" s="10"/>
      <c r="H122" s="10"/>
      <c r="I122" s="10"/>
    </row>
    <row r="123" spans="1:9">
      <c r="A123" s="21"/>
      <c r="B123" s="10"/>
      <c r="C123" s="10"/>
      <c r="D123" s="10"/>
      <c r="E123" s="10"/>
      <c r="F123" s="10"/>
      <c r="G123" s="10"/>
      <c r="H123" s="10"/>
      <c r="I123" s="10"/>
    </row>
    <row r="124" spans="1:9">
      <c r="A124" s="21"/>
      <c r="B124" s="10"/>
      <c r="C124" s="10"/>
      <c r="D124" s="10"/>
      <c r="E124" s="10"/>
      <c r="F124" s="10"/>
      <c r="G124" s="10"/>
      <c r="H124" s="10"/>
      <c r="I124" s="10"/>
    </row>
    <row r="125" spans="1:9">
      <c r="A125" s="21"/>
      <c r="B125" s="10"/>
      <c r="C125" s="10"/>
      <c r="D125" s="10"/>
      <c r="E125" s="10"/>
      <c r="F125" s="10"/>
      <c r="G125" s="10"/>
      <c r="H125" s="10"/>
      <c r="I125" s="10"/>
    </row>
    <row r="126" spans="1:9">
      <c r="A126" s="21"/>
      <c r="B126" s="10"/>
      <c r="C126" s="10"/>
      <c r="D126" s="10"/>
      <c r="E126" s="10"/>
      <c r="F126" s="10"/>
      <c r="G126" s="10"/>
      <c r="H126" s="10"/>
      <c r="I126" s="10"/>
    </row>
    <row r="127" spans="1:9">
      <c r="A127" s="21"/>
      <c r="B127" s="10"/>
      <c r="C127" s="10"/>
      <c r="D127" s="10"/>
      <c r="E127" s="10"/>
      <c r="F127" s="10"/>
      <c r="G127" s="10"/>
      <c r="H127" s="10"/>
      <c r="I127" s="10"/>
    </row>
    <row r="128" spans="1:9">
      <c r="A128" s="21"/>
      <c r="B128" s="10"/>
      <c r="C128" s="10"/>
      <c r="D128" s="10"/>
      <c r="E128" s="10"/>
      <c r="F128" s="10"/>
      <c r="G128" s="10"/>
      <c r="H128" s="10"/>
      <c r="I128" s="10"/>
    </row>
    <row r="129" spans="1:9">
      <c r="A129" s="21"/>
      <c r="B129" s="10"/>
      <c r="C129" s="10"/>
      <c r="D129" s="10"/>
      <c r="E129" s="10"/>
      <c r="F129" s="10"/>
      <c r="G129" s="10"/>
      <c r="H129" s="10"/>
      <c r="I129" s="10"/>
    </row>
    <row r="130" spans="1:9">
      <c r="A130" s="21"/>
      <c r="B130" s="10"/>
      <c r="C130" s="10"/>
      <c r="D130" s="10"/>
      <c r="E130" s="10"/>
      <c r="F130" s="10"/>
      <c r="G130" s="10"/>
      <c r="H130" s="10"/>
      <c r="I130" s="10"/>
    </row>
    <row r="131" spans="1:9">
      <c r="A131" s="21"/>
      <c r="B131" s="10"/>
      <c r="C131" s="10"/>
      <c r="D131" s="10"/>
      <c r="E131" s="10"/>
      <c r="F131" s="10"/>
      <c r="G131" s="10"/>
      <c r="H131" s="10"/>
      <c r="I131" s="10"/>
    </row>
    <row r="132" spans="1:9">
      <c r="A132" s="21"/>
      <c r="B132" s="10"/>
      <c r="C132" s="10"/>
      <c r="D132" s="10"/>
      <c r="E132" s="10"/>
      <c r="F132" s="10"/>
      <c r="G132" s="10"/>
      <c r="H132" s="10"/>
      <c r="I132" s="10"/>
    </row>
    <row r="133" spans="1:9">
      <c r="A133" s="21"/>
      <c r="B133" s="10"/>
      <c r="C133" s="10"/>
      <c r="D133" s="10"/>
      <c r="E133" s="10"/>
      <c r="F133" s="10"/>
      <c r="G133" s="10"/>
      <c r="H133" s="10"/>
      <c r="I133" s="10"/>
    </row>
  </sheetData>
  <mergeCells count="1">
    <mergeCell ref="A5:B5"/>
  </mergeCells>
  <hyperlinks>
    <hyperlink ref="I4" location="Index!A1" display="Index" xr:uid="{599BF457-B27F-408B-8B80-46B0E1D8E55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B2FC2-CD8D-46ED-804E-629FE20544B4}">
  <sheetPr>
    <tabColor rgb="FF005AB4"/>
  </sheetPr>
  <dimension ref="A1:G9"/>
  <sheetViews>
    <sheetView showGridLines="0" workbookViewId="0"/>
  </sheetViews>
  <sheetFormatPr defaultColWidth="8.81640625" defaultRowHeight="13"/>
  <cols>
    <col min="1" max="1" width="9.54296875" style="5" customWidth="1"/>
    <col min="2" max="2" width="63.54296875" style="5" customWidth="1"/>
    <col min="3" max="3" width="4.7265625" style="5" customWidth="1"/>
    <col min="4" max="5" width="36.81640625" style="5" customWidth="1"/>
    <col min="6" max="6" width="4.54296875" style="5" customWidth="1"/>
    <col min="7" max="16384" width="8.81640625" style="5"/>
  </cols>
  <sheetData>
    <row r="1" spans="1:7">
      <c r="A1" s="45" t="s">
        <v>1918</v>
      </c>
    </row>
    <row r="2" spans="1:7" s="362" customFormat="1" ht="15.75" customHeight="1">
      <c r="A2" s="362" t="s">
        <v>1190</v>
      </c>
      <c r="B2" s="400"/>
    </row>
    <row r="3" spans="1:7" s="362" customFormat="1" ht="15.75" customHeight="1">
      <c r="B3" s="400"/>
    </row>
    <row r="4" spans="1:7" s="362" customFormat="1" ht="15.75" customHeight="1">
      <c r="B4" s="315"/>
    </row>
    <row r="5" spans="1:7" s="362" customFormat="1" ht="23">
      <c r="A5" s="669" t="s">
        <v>798</v>
      </c>
      <c r="B5" s="609" t="s">
        <v>1191</v>
      </c>
      <c r="C5" s="609"/>
      <c r="D5" s="609" t="s">
        <v>1603</v>
      </c>
      <c r="E5"/>
      <c r="G5" s="651" t="s">
        <v>282</v>
      </c>
    </row>
    <row r="6" spans="1:7" s="362" customFormat="1" ht="34.5">
      <c r="A6" s="551" t="s">
        <v>44</v>
      </c>
      <c r="B6" s="639" t="s">
        <v>1192</v>
      </c>
      <c r="C6" s="552"/>
      <c r="D6" s="1482" t="s">
        <v>1504</v>
      </c>
      <c r="E6"/>
    </row>
    <row r="7" spans="1:7" s="362" customFormat="1" ht="46">
      <c r="A7" s="553" t="s">
        <v>45</v>
      </c>
      <c r="B7" s="642" t="s">
        <v>1194</v>
      </c>
      <c r="C7" s="554"/>
      <c r="D7" s="1487" t="s">
        <v>1195</v>
      </c>
      <c r="E7"/>
    </row>
    <row r="8" spans="1:7" s="362" customFormat="1" ht="34.5">
      <c r="A8" s="553" t="s">
        <v>46</v>
      </c>
      <c r="B8" s="642" t="s">
        <v>1196</v>
      </c>
      <c r="C8" s="554"/>
      <c r="D8" s="1487" t="s">
        <v>1505</v>
      </c>
      <c r="E8"/>
    </row>
    <row r="9" spans="1:7" s="362" customFormat="1" ht="46">
      <c r="A9" s="553" t="s">
        <v>84</v>
      </c>
      <c r="B9" s="642" t="s">
        <v>1197</v>
      </c>
      <c r="C9" s="554"/>
      <c r="D9" s="1487" t="s">
        <v>1193</v>
      </c>
      <c r="E9"/>
    </row>
  </sheetData>
  <hyperlinks>
    <hyperlink ref="G5" location="Index!A1" display="Index" xr:uid="{1E3168FD-51D8-4C6C-AADB-7A4334BE4F4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E731B-8C47-4721-8AFA-6E00732401A4}">
  <sheetPr>
    <tabColor rgb="FF005AB4"/>
  </sheetPr>
  <dimension ref="A1:F8"/>
  <sheetViews>
    <sheetView showGridLines="0" workbookViewId="0"/>
  </sheetViews>
  <sheetFormatPr defaultColWidth="8.81640625" defaultRowHeight="13"/>
  <cols>
    <col min="1" max="1" width="9.54296875" style="5" customWidth="1"/>
    <col min="2" max="2" width="63.54296875" style="5" customWidth="1"/>
    <col min="3" max="3" width="4.7265625" style="5" customWidth="1"/>
    <col min="4" max="4" width="36.81640625" style="5" customWidth="1"/>
    <col min="5" max="5" width="4.54296875" style="5" customWidth="1"/>
    <col min="6" max="16384" width="8.81640625" style="5"/>
  </cols>
  <sheetData>
    <row r="1" spans="1:6">
      <c r="A1" s="45" t="s">
        <v>1917</v>
      </c>
    </row>
    <row r="2" spans="1:6" s="362" customFormat="1" ht="11.5">
      <c r="B2" s="400"/>
    </row>
    <row r="3" spans="1:6" s="362" customFormat="1" ht="11.5">
      <c r="B3" s="400"/>
    </row>
    <row r="4" spans="1:6" s="362" customFormat="1" ht="23">
      <c r="A4" s="669" t="s">
        <v>798</v>
      </c>
      <c r="B4" s="609" t="s">
        <v>1191</v>
      </c>
      <c r="C4" s="609"/>
      <c r="D4" s="609" t="s">
        <v>1510</v>
      </c>
      <c r="F4" s="651" t="s">
        <v>282</v>
      </c>
    </row>
    <row r="5" spans="1:6" s="362" customFormat="1" ht="57.5">
      <c r="A5" s="551" t="s">
        <v>44</v>
      </c>
      <c r="B5" s="639" t="s">
        <v>1198</v>
      </c>
      <c r="C5" s="552"/>
      <c r="D5" s="1198" t="s">
        <v>2062</v>
      </c>
    </row>
    <row r="6" spans="1:6" s="362" customFormat="1" ht="23">
      <c r="A6" s="553" t="s">
        <v>45</v>
      </c>
      <c r="B6" s="642" t="s">
        <v>1199</v>
      </c>
      <c r="C6" s="554"/>
      <c r="D6" s="1198" t="s">
        <v>61</v>
      </c>
    </row>
    <row r="7" spans="1:6" s="362" customFormat="1" ht="23">
      <c r="A7" s="553" t="s">
        <v>46</v>
      </c>
      <c r="B7" s="642" t="s">
        <v>1200</v>
      </c>
      <c r="C7" s="554"/>
      <c r="D7" s="1198" t="s">
        <v>2063</v>
      </c>
    </row>
    <row r="8" spans="1:6" s="362" customFormat="1" ht="57.5">
      <c r="A8" s="553" t="s">
        <v>84</v>
      </c>
      <c r="B8" s="642" t="s">
        <v>1201</v>
      </c>
      <c r="C8" s="554"/>
      <c r="D8" s="1198" t="s">
        <v>61</v>
      </c>
    </row>
  </sheetData>
  <hyperlinks>
    <hyperlink ref="F4" location="Index!A1" display="Index" xr:uid="{6CC36185-3CE2-4645-B218-BF222B05A2FF}"/>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5AB4"/>
  </sheetPr>
  <dimension ref="A1:N24"/>
  <sheetViews>
    <sheetView showGridLines="0" zoomScaleNormal="100" workbookViewId="0"/>
  </sheetViews>
  <sheetFormatPr defaultColWidth="9.26953125" defaultRowHeight="11.5"/>
  <cols>
    <col min="1" max="1" width="5" style="62" customWidth="1"/>
    <col min="2" max="2" width="53.7265625" style="62" customWidth="1"/>
    <col min="3" max="4" width="11.453125" style="62" customWidth="1"/>
    <col min="5" max="5" width="0.54296875" style="62" customWidth="1"/>
    <col min="6" max="7" width="11.453125" style="62" customWidth="1"/>
    <col min="8" max="8" width="0.54296875" style="62" customWidth="1"/>
    <col min="9" max="10" width="11.453125" style="62" customWidth="1"/>
    <col min="11" max="11" width="4.26953125" style="62" customWidth="1"/>
    <col min="12" max="12" width="8.54296875" style="62" customWidth="1"/>
    <col min="13" max="13" width="9.26953125" style="62"/>
    <col min="14" max="14" width="15.453125" style="62" bestFit="1" customWidth="1"/>
    <col min="15" max="16384" width="9.26953125" style="62"/>
  </cols>
  <sheetData>
    <row r="1" spans="1:14" ht="13">
      <c r="A1" s="14" t="s">
        <v>751</v>
      </c>
    </row>
    <row r="2" spans="1:14" ht="15.75" customHeight="1">
      <c r="A2" s="93"/>
    </row>
    <row r="3" spans="1:14" ht="15.75" customHeight="1">
      <c r="C3" s="272" t="s">
        <v>44</v>
      </c>
      <c r="D3" s="272" t="s">
        <v>45</v>
      </c>
      <c r="E3" s="272"/>
      <c r="F3" s="272" t="s">
        <v>46</v>
      </c>
      <c r="G3" s="272" t="s">
        <v>84</v>
      </c>
      <c r="H3" s="272"/>
      <c r="I3" s="272" t="s">
        <v>85</v>
      </c>
      <c r="J3" s="272" t="s">
        <v>294</v>
      </c>
    </row>
    <row r="4" spans="1:14" ht="15.75" customHeight="1">
      <c r="A4" s="291" t="s">
        <v>1931</v>
      </c>
      <c r="B4" s="292"/>
      <c r="C4" s="1204" t="s">
        <v>752</v>
      </c>
      <c r="D4" s="1204"/>
      <c r="E4" s="292"/>
      <c r="F4" s="1207" t="s">
        <v>753</v>
      </c>
      <c r="G4" s="1207"/>
      <c r="H4" s="292"/>
      <c r="I4" s="1207" t="s">
        <v>386</v>
      </c>
      <c r="J4" s="1207"/>
      <c r="L4" s="89" t="s">
        <v>282</v>
      </c>
    </row>
    <row r="5" spans="1:14" ht="15.75" customHeight="1">
      <c r="A5" s="293"/>
      <c r="B5" s="292"/>
      <c r="C5" s="1205"/>
      <c r="D5" s="1205"/>
      <c r="E5" s="294"/>
      <c r="F5" s="1206"/>
      <c r="G5" s="1206"/>
      <c r="H5" s="295"/>
      <c r="I5" s="1206"/>
      <c r="J5" s="1206"/>
    </row>
    <row r="6" spans="1:14" ht="34.5">
      <c r="A6" s="293"/>
      <c r="B6" s="291" t="s">
        <v>387</v>
      </c>
      <c r="C6" s="297" t="s">
        <v>391</v>
      </c>
      <c r="D6" s="297" t="s">
        <v>336</v>
      </c>
      <c r="E6" s="296"/>
      <c r="F6" s="294" t="s">
        <v>391</v>
      </c>
      <c r="G6" s="297" t="s">
        <v>336</v>
      </c>
      <c r="H6" s="296"/>
      <c r="I6" s="297" t="s">
        <v>82</v>
      </c>
      <c r="J6" s="297" t="s">
        <v>393</v>
      </c>
    </row>
    <row r="7" spans="1:14" s="55" customFormat="1" ht="15.75" customHeight="1">
      <c r="A7" s="163">
        <v>1</v>
      </c>
      <c r="B7" s="55" t="s">
        <v>345</v>
      </c>
      <c r="C7" s="285">
        <v>250095.07499085998</v>
      </c>
      <c r="D7" s="285">
        <v>169.128557</v>
      </c>
      <c r="E7" s="285"/>
      <c r="F7" s="298">
        <v>250358.37840882997</v>
      </c>
      <c r="G7" s="285">
        <v>5.8625487000000005</v>
      </c>
      <c r="H7" s="285"/>
      <c r="I7" s="285">
        <v>37.705098310000004</v>
      </c>
      <c r="J7" s="286">
        <v>1.5060097306945696E-4</v>
      </c>
      <c r="K7" s="287"/>
    </row>
    <row r="8" spans="1:14" s="55" customFormat="1" ht="15.75" customHeight="1">
      <c r="A8" s="163">
        <v>2</v>
      </c>
      <c r="B8" s="55" t="s">
        <v>346</v>
      </c>
      <c r="C8" s="285">
        <v>5776.4067960500006</v>
      </c>
      <c r="D8" s="285">
        <v>4746.5805096599997</v>
      </c>
      <c r="E8" s="285"/>
      <c r="F8" s="285">
        <v>6148.1549521999996</v>
      </c>
      <c r="G8" s="285">
        <v>934.86519185999998</v>
      </c>
      <c r="H8" s="285"/>
      <c r="I8" s="285">
        <v>1415.4237658699999</v>
      </c>
      <c r="J8" s="286">
        <v>0.19983336727582374</v>
      </c>
      <c r="K8" s="287"/>
      <c r="L8" s="287"/>
    </row>
    <row r="9" spans="1:14" s="55" customFormat="1" ht="15.75" customHeight="1">
      <c r="A9" s="163">
        <v>3</v>
      </c>
      <c r="B9" s="55" t="s">
        <v>347</v>
      </c>
      <c r="C9" s="285">
        <v>0</v>
      </c>
      <c r="D9" s="285">
        <v>0</v>
      </c>
      <c r="E9" s="285"/>
      <c r="F9" s="285">
        <v>0</v>
      </c>
      <c r="G9" s="285">
        <v>0</v>
      </c>
      <c r="H9" s="285"/>
      <c r="I9" s="285">
        <v>0</v>
      </c>
      <c r="J9" s="286">
        <v>0</v>
      </c>
      <c r="K9" s="287"/>
      <c r="L9" s="287"/>
    </row>
    <row r="10" spans="1:14" s="55" customFormat="1" ht="15.75" customHeight="1">
      <c r="A10" s="163">
        <v>4</v>
      </c>
      <c r="B10" s="55" t="s">
        <v>348</v>
      </c>
      <c r="C10" s="285">
        <v>0</v>
      </c>
      <c r="D10" s="285">
        <v>0</v>
      </c>
      <c r="E10" s="285"/>
      <c r="F10" s="285">
        <v>3943.859453</v>
      </c>
      <c r="G10" s="285">
        <v>368.5714754</v>
      </c>
      <c r="H10" s="285"/>
      <c r="I10" s="285">
        <v>0</v>
      </c>
      <c r="J10" s="286">
        <v>0</v>
      </c>
      <c r="K10" s="287"/>
      <c r="L10" s="287"/>
    </row>
    <row r="11" spans="1:14" s="55" customFormat="1" ht="15.75" customHeight="1">
      <c r="A11" s="163">
        <v>5</v>
      </c>
      <c r="B11" s="55" t="s">
        <v>841</v>
      </c>
      <c r="C11" s="285">
        <v>0</v>
      </c>
      <c r="D11" s="285">
        <v>0</v>
      </c>
      <c r="E11" s="285"/>
      <c r="F11" s="285">
        <v>0</v>
      </c>
      <c r="G11" s="285">
        <v>0</v>
      </c>
      <c r="H11" s="285"/>
      <c r="I11" s="55">
        <v>0</v>
      </c>
      <c r="J11" s="286">
        <v>0</v>
      </c>
      <c r="K11" s="287"/>
      <c r="L11" s="287"/>
    </row>
    <row r="12" spans="1:14" s="55" customFormat="1" ht="15.75" customHeight="1">
      <c r="A12" s="163">
        <v>6</v>
      </c>
      <c r="B12" s="55" t="s">
        <v>349</v>
      </c>
      <c r="C12" s="285">
        <v>21510.79488102</v>
      </c>
      <c r="D12" s="285">
        <v>450.44965070000001</v>
      </c>
      <c r="E12" s="285"/>
      <c r="F12" s="285">
        <v>21510.79488102</v>
      </c>
      <c r="G12" s="285">
        <v>250.74686731</v>
      </c>
      <c r="H12" s="285"/>
      <c r="I12" s="285">
        <v>4354.75262742</v>
      </c>
      <c r="J12" s="286">
        <v>0.200112320982689</v>
      </c>
      <c r="K12" s="287"/>
      <c r="L12" s="287"/>
    </row>
    <row r="13" spans="1:14" s="55" customFormat="1" ht="15.75" customHeight="1">
      <c r="A13" s="163">
        <v>7</v>
      </c>
      <c r="B13" s="55" t="s">
        <v>350</v>
      </c>
      <c r="C13" s="285">
        <v>402694.64597611001</v>
      </c>
      <c r="D13" s="285">
        <v>92098.344968270001</v>
      </c>
      <c r="E13" s="285"/>
      <c r="F13" s="285">
        <v>396918.50713688001</v>
      </c>
      <c r="G13" s="285">
        <v>35392.800964919996</v>
      </c>
      <c r="H13" s="285"/>
      <c r="I13" s="285">
        <v>407871.81616196997</v>
      </c>
      <c r="J13" s="286">
        <v>0.94346784023036678</v>
      </c>
      <c r="K13" s="287"/>
      <c r="L13" s="287"/>
    </row>
    <row r="14" spans="1:14" s="55" customFormat="1" ht="15.75" customHeight="1">
      <c r="A14" s="163">
        <v>8</v>
      </c>
      <c r="B14" s="55" t="s">
        <v>351</v>
      </c>
      <c r="C14" s="285">
        <v>121785.9050058</v>
      </c>
      <c r="D14" s="285">
        <v>59972.74866261</v>
      </c>
      <c r="E14" s="285"/>
      <c r="F14" s="285">
        <v>120869.1896315</v>
      </c>
      <c r="G14" s="285">
        <v>8556.0858559799999</v>
      </c>
      <c r="H14" s="285"/>
      <c r="I14" s="285">
        <v>86717.440873440006</v>
      </c>
      <c r="J14" s="286">
        <v>0.67001936481741275</v>
      </c>
      <c r="K14" s="287"/>
      <c r="L14" s="287"/>
    </row>
    <row r="15" spans="1:14" s="55" customFormat="1" ht="15.75" customHeight="1">
      <c r="A15" s="163">
        <v>9</v>
      </c>
      <c r="B15" s="55" t="s">
        <v>352</v>
      </c>
      <c r="C15" s="285">
        <v>629581.13541273994</v>
      </c>
      <c r="D15" s="285">
        <v>5283.1628022599998</v>
      </c>
      <c r="E15" s="285"/>
      <c r="F15" s="285">
        <v>629580.09977025003</v>
      </c>
      <c r="G15" s="285">
        <v>1323.5058405999998</v>
      </c>
      <c r="H15" s="285"/>
      <c r="I15" s="285">
        <v>224761.65941296</v>
      </c>
      <c r="J15" s="286">
        <v>0.35625356617726489</v>
      </c>
      <c r="K15" s="287"/>
      <c r="L15" s="287"/>
    </row>
    <row r="16" spans="1:14" s="55" customFormat="1" ht="15.75" customHeight="1">
      <c r="A16" s="163">
        <v>10</v>
      </c>
      <c r="B16" s="55" t="s">
        <v>353</v>
      </c>
      <c r="C16" s="285">
        <v>24219.632644180001</v>
      </c>
      <c r="D16" s="285">
        <v>537.37020174999998</v>
      </c>
      <c r="E16" s="285"/>
      <c r="F16" s="285">
        <v>24046.313794400001</v>
      </c>
      <c r="G16" s="285">
        <v>168.08998044999998</v>
      </c>
      <c r="H16" s="285"/>
      <c r="I16" s="285">
        <v>30736.132862589999</v>
      </c>
      <c r="J16" s="286">
        <v>1.26933263145276</v>
      </c>
      <c r="K16" s="287"/>
      <c r="L16" s="287"/>
      <c r="N16" s="288"/>
    </row>
    <row r="17" spans="1:14" s="55" customFormat="1" ht="15.75" customHeight="1">
      <c r="A17" s="163">
        <v>11</v>
      </c>
      <c r="B17" s="55" t="s">
        <v>388</v>
      </c>
      <c r="C17" s="285">
        <v>1262.8809719400001</v>
      </c>
      <c r="D17" s="285">
        <v>0</v>
      </c>
      <c r="E17" s="285"/>
      <c r="F17" s="285">
        <v>1262.8809719400001</v>
      </c>
      <c r="G17" s="285">
        <v>0</v>
      </c>
      <c r="H17" s="285"/>
      <c r="I17" s="285">
        <v>1894.3214579100002</v>
      </c>
      <c r="J17" s="286">
        <v>1.5</v>
      </c>
      <c r="K17" s="287"/>
      <c r="L17" s="287"/>
    </row>
    <row r="18" spans="1:14" s="55" customFormat="1" ht="15.75" customHeight="1">
      <c r="A18" s="163">
        <v>12</v>
      </c>
      <c r="B18" s="289" t="s">
        <v>354</v>
      </c>
      <c r="C18" s="285">
        <v>975.06600000000003</v>
      </c>
      <c r="D18" s="285">
        <v>0</v>
      </c>
      <c r="E18" s="285"/>
      <c r="F18" s="285">
        <v>975.06600000000003</v>
      </c>
      <c r="G18" s="285">
        <v>0</v>
      </c>
      <c r="H18" s="285"/>
      <c r="I18" s="285">
        <v>195.01320000000001</v>
      </c>
      <c r="J18" s="286">
        <v>0.2</v>
      </c>
      <c r="K18" s="287"/>
      <c r="L18" s="287"/>
    </row>
    <row r="19" spans="1:14" s="55" customFormat="1" ht="15.75" customHeight="1">
      <c r="A19" s="163">
        <v>13</v>
      </c>
      <c r="B19" s="55" t="s">
        <v>392</v>
      </c>
      <c r="C19" s="285">
        <v>0</v>
      </c>
      <c r="D19" s="285">
        <v>0</v>
      </c>
      <c r="E19" s="285"/>
      <c r="F19" s="285">
        <v>0</v>
      </c>
      <c r="G19" s="285">
        <v>0</v>
      </c>
      <c r="H19" s="285"/>
      <c r="I19" s="285">
        <v>0</v>
      </c>
      <c r="J19" s="286">
        <v>0</v>
      </c>
      <c r="K19" s="287"/>
      <c r="L19" s="287"/>
    </row>
    <row r="20" spans="1:14" s="55" customFormat="1" ht="15.75" customHeight="1">
      <c r="A20" s="163">
        <v>14</v>
      </c>
      <c r="B20" s="55" t="s">
        <v>754</v>
      </c>
      <c r="C20" s="285">
        <v>573.23496716</v>
      </c>
      <c r="D20" s="285">
        <v>0</v>
      </c>
      <c r="E20" s="285"/>
      <c r="F20" s="285">
        <v>573.23496716</v>
      </c>
      <c r="G20" s="285">
        <v>0</v>
      </c>
      <c r="H20" s="285"/>
      <c r="I20" s="285">
        <v>539.12169427000003</v>
      </c>
      <c r="J20" s="286">
        <v>0.94048989534080818</v>
      </c>
      <c r="K20" s="287"/>
      <c r="L20" s="287"/>
    </row>
    <row r="21" spans="1:14" s="55" customFormat="1" ht="15.75" customHeight="1">
      <c r="A21" s="163">
        <v>15</v>
      </c>
      <c r="B21" s="55" t="s">
        <v>389</v>
      </c>
      <c r="C21" s="285">
        <v>16617.390791260001</v>
      </c>
      <c r="D21" s="285">
        <v>0</v>
      </c>
      <c r="E21" s="285"/>
      <c r="F21" s="285">
        <v>16617.390791260001</v>
      </c>
      <c r="G21" s="285">
        <v>0</v>
      </c>
      <c r="H21" s="285"/>
      <c r="I21" s="285">
        <v>37285.805109760004</v>
      </c>
      <c r="J21" s="286">
        <v>2.243782166413915</v>
      </c>
      <c r="K21" s="287"/>
      <c r="L21" s="287"/>
    </row>
    <row r="22" spans="1:14" s="55" customFormat="1" ht="15.75" customHeight="1">
      <c r="A22" s="163">
        <v>16</v>
      </c>
      <c r="B22" s="194" t="s">
        <v>390</v>
      </c>
      <c r="C22" s="299">
        <v>19676.080077849998</v>
      </c>
      <c r="D22" s="285">
        <v>0</v>
      </c>
      <c r="E22" s="285"/>
      <c r="F22" s="299">
        <v>19676.080077849998</v>
      </c>
      <c r="G22" s="285">
        <v>0</v>
      </c>
      <c r="H22" s="285"/>
      <c r="I22" s="285">
        <v>19644.454580099999</v>
      </c>
      <c r="J22" s="300">
        <v>0.9983926931774586</v>
      </c>
      <c r="K22" s="287"/>
      <c r="L22" s="287"/>
    </row>
    <row r="23" spans="1:14" s="55" customFormat="1" ht="15.75" customHeight="1">
      <c r="A23" s="301">
        <v>17</v>
      </c>
      <c r="B23" s="201" t="s">
        <v>79</v>
      </c>
      <c r="C23" s="207">
        <v>1494768.2485149698</v>
      </c>
      <c r="D23" s="202">
        <v>163257.78535224998</v>
      </c>
      <c r="E23" s="290"/>
      <c r="F23" s="202">
        <v>1492479.9508362904</v>
      </c>
      <c r="G23" s="202">
        <v>47000.52872522</v>
      </c>
      <c r="H23" s="290"/>
      <c r="I23" s="202">
        <v>815453.64684460009</v>
      </c>
      <c r="J23" s="303">
        <v>0.52969404787572594</v>
      </c>
      <c r="K23" s="287"/>
      <c r="L23" s="287"/>
      <c r="N23" s="288"/>
    </row>
    <row r="24" spans="1:14">
      <c r="A24" s="175"/>
      <c r="B24" s="95"/>
      <c r="C24" s="302"/>
      <c r="D24" s="283"/>
      <c r="E24" s="283"/>
      <c r="F24" s="283"/>
      <c r="G24" s="283"/>
      <c r="H24" s="283"/>
      <c r="I24" s="284"/>
      <c r="J24" s="304"/>
    </row>
  </sheetData>
  <mergeCells count="3">
    <mergeCell ref="C4:D5"/>
    <mergeCell ref="F4:G5"/>
    <mergeCell ref="I4:J5"/>
  </mergeCells>
  <hyperlinks>
    <hyperlink ref="L4" location="Index!A1" display="Index" xr:uid="{00000000-0004-0000-16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5AB4"/>
  </sheetPr>
  <dimension ref="A1:U23"/>
  <sheetViews>
    <sheetView showGridLines="0" workbookViewId="0"/>
  </sheetViews>
  <sheetFormatPr defaultColWidth="9.26953125" defaultRowHeight="11.5"/>
  <cols>
    <col min="1" max="1" width="5" style="307" customWidth="1"/>
    <col min="2" max="2" width="44.7265625" style="307" customWidth="1"/>
    <col min="3" max="19" width="9.54296875" style="307" customWidth="1"/>
    <col min="20" max="20" width="3" style="307" customWidth="1"/>
    <col min="21" max="21" width="8.54296875" style="307" customWidth="1"/>
    <col min="22" max="16384" width="9.26953125" style="307"/>
  </cols>
  <sheetData>
    <row r="1" spans="1:21" ht="13">
      <c r="A1" s="305" t="s">
        <v>843</v>
      </c>
    </row>
    <row r="2" spans="1:21" ht="15.75" customHeight="1">
      <c r="C2" s="308" t="s">
        <v>44</v>
      </c>
      <c r="D2" s="308" t="s">
        <v>45</v>
      </c>
      <c r="E2" s="308" t="s">
        <v>46</v>
      </c>
      <c r="F2" s="308" t="s">
        <v>84</v>
      </c>
      <c r="G2" s="308" t="s">
        <v>85</v>
      </c>
      <c r="H2" s="308" t="s">
        <v>294</v>
      </c>
      <c r="I2" s="308" t="s">
        <v>260</v>
      </c>
      <c r="J2" s="308" t="s">
        <v>290</v>
      </c>
      <c r="K2" s="308" t="s">
        <v>297</v>
      </c>
      <c r="L2" s="308" t="s">
        <v>298</v>
      </c>
      <c r="M2" s="308" t="s">
        <v>299</v>
      </c>
      <c r="N2" s="308" t="s">
        <v>300</v>
      </c>
      <c r="O2" s="308" t="s">
        <v>302</v>
      </c>
      <c r="P2" s="308" t="s">
        <v>309</v>
      </c>
      <c r="Q2" s="308" t="s">
        <v>310</v>
      </c>
      <c r="R2" s="308" t="s">
        <v>396</v>
      </c>
      <c r="S2" s="308" t="s">
        <v>397</v>
      </c>
    </row>
    <row r="3" spans="1:21" ht="15.75" customHeight="1">
      <c r="A3" s="319" t="s">
        <v>1931</v>
      </c>
      <c r="B3" s="293"/>
      <c r="C3" s="1206" t="s">
        <v>394</v>
      </c>
      <c r="D3" s="1206"/>
      <c r="E3" s="1206"/>
      <c r="F3" s="1206"/>
      <c r="G3" s="1206"/>
      <c r="H3" s="1206"/>
      <c r="I3" s="1206"/>
      <c r="J3" s="1206"/>
      <c r="K3" s="1206"/>
      <c r="L3" s="1206"/>
      <c r="M3" s="1206"/>
      <c r="N3" s="1206"/>
      <c r="O3" s="1206"/>
      <c r="P3" s="1206"/>
      <c r="Q3" s="321"/>
      <c r="R3" s="1229" t="s">
        <v>79</v>
      </c>
      <c r="S3" s="1204" t="s">
        <v>395</v>
      </c>
      <c r="U3" s="89" t="s">
        <v>282</v>
      </c>
    </row>
    <row r="4" spans="1:21" ht="15.75" customHeight="1">
      <c r="A4" s="291"/>
      <c r="B4" s="291" t="s">
        <v>387</v>
      </c>
      <c r="C4" s="322">
        <v>0</v>
      </c>
      <c r="D4" s="323">
        <v>0.02</v>
      </c>
      <c r="E4" s="322">
        <v>0.04</v>
      </c>
      <c r="F4" s="323">
        <v>0.1</v>
      </c>
      <c r="G4" s="323">
        <v>0.2</v>
      </c>
      <c r="H4" s="322">
        <v>0.35</v>
      </c>
      <c r="I4" s="322">
        <v>0.5</v>
      </c>
      <c r="J4" s="322">
        <v>0.7</v>
      </c>
      <c r="K4" s="322">
        <v>0.75</v>
      </c>
      <c r="L4" s="323">
        <v>1</v>
      </c>
      <c r="M4" s="322">
        <v>1.5</v>
      </c>
      <c r="N4" s="323">
        <v>2.5</v>
      </c>
      <c r="O4" s="323">
        <v>3.7</v>
      </c>
      <c r="P4" s="322">
        <v>12.5</v>
      </c>
      <c r="Q4" s="320" t="s">
        <v>398</v>
      </c>
      <c r="R4" s="1230"/>
      <c r="S4" s="1205"/>
    </row>
    <row r="5" spans="1:21" s="315" customFormat="1" ht="15.75" customHeight="1">
      <c r="A5" s="313">
        <v>1</v>
      </c>
      <c r="B5" s="313" t="s">
        <v>345</v>
      </c>
      <c r="C5" s="928">
        <v>250221.91167130999</v>
      </c>
      <c r="D5" s="929"/>
      <c r="E5" s="930"/>
      <c r="F5" s="929"/>
      <c r="G5" s="931">
        <v>188.52549156999999</v>
      </c>
      <c r="H5" s="928"/>
      <c r="I5" s="928"/>
      <c r="J5" s="930"/>
      <c r="K5" s="928"/>
      <c r="L5" s="931"/>
      <c r="M5" s="928"/>
      <c r="N5" s="931"/>
      <c r="O5" s="929"/>
      <c r="P5" s="928"/>
      <c r="Q5" s="931"/>
      <c r="R5" s="931">
        <v>250410.43716288</v>
      </c>
      <c r="S5" s="934">
        <v>22336</v>
      </c>
    </row>
    <row r="6" spans="1:21" s="315" customFormat="1" ht="15.75" customHeight="1">
      <c r="A6" s="313">
        <v>2</v>
      </c>
      <c r="B6" s="313" t="s">
        <v>346</v>
      </c>
      <c r="C6" s="931"/>
      <c r="D6" s="929"/>
      <c r="E6" s="929"/>
      <c r="F6" s="929"/>
      <c r="G6" s="931">
        <v>7083.0201440600003</v>
      </c>
      <c r="H6" s="931"/>
      <c r="I6" s="931"/>
      <c r="J6" s="929"/>
      <c r="K6" s="931"/>
      <c r="L6" s="931"/>
      <c r="M6" s="931"/>
      <c r="N6" s="931"/>
      <c r="O6" s="929"/>
      <c r="P6" s="931"/>
      <c r="Q6" s="931"/>
      <c r="R6" s="931">
        <v>7083.0201440600003</v>
      </c>
      <c r="S6" s="934">
        <v>0</v>
      </c>
    </row>
    <row r="7" spans="1:21" s="315" customFormat="1" ht="15.75" customHeight="1">
      <c r="A7" s="313">
        <v>3</v>
      </c>
      <c r="B7" s="313" t="s">
        <v>347</v>
      </c>
      <c r="C7" s="931"/>
      <c r="D7" s="929"/>
      <c r="E7" s="929"/>
      <c r="F7" s="929"/>
      <c r="G7" s="931"/>
      <c r="H7" s="931"/>
      <c r="I7" s="931"/>
      <c r="J7" s="929"/>
      <c r="K7" s="931"/>
      <c r="L7" s="931"/>
      <c r="M7" s="931"/>
      <c r="N7" s="931"/>
      <c r="O7" s="929"/>
      <c r="P7" s="931"/>
      <c r="Q7" s="931"/>
      <c r="R7" s="931">
        <v>0</v>
      </c>
      <c r="S7" s="934">
        <v>0</v>
      </c>
    </row>
    <row r="8" spans="1:21" s="315" customFormat="1" ht="15.75" customHeight="1">
      <c r="A8" s="313">
        <v>4</v>
      </c>
      <c r="B8" s="313" t="s">
        <v>348</v>
      </c>
      <c r="C8" s="931">
        <v>4312.4309283999992</v>
      </c>
      <c r="D8" s="929"/>
      <c r="E8" s="929"/>
      <c r="F8" s="929"/>
      <c r="G8" s="931"/>
      <c r="H8" s="931"/>
      <c r="I8" s="931"/>
      <c r="J8" s="929"/>
      <c r="K8" s="931"/>
      <c r="L8" s="931"/>
      <c r="M8" s="931"/>
      <c r="N8" s="931"/>
      <c r="O8" s="929"/>
      <c r="P8" s="931"/>
      <c r="Q8" s="931"/>
      <c r="R8" s="931">
        <v>4312.4309283999992</v>
      </c>
      <c r="S8" s="934">
        <v>4312</v>
      </c>
    </row>
    <row r="9" spans="1:21" s="315" customFormat="1" ht="15.75" customHeight="1">
      <c r="A9" s="313">
        <v>5</v>
      </c>
      <c r="B9" s="313" t="s">
        <v>841</v>
      </c>
      <c r="C9" s="929"/>
      <c r="D9" s="929"/>
      <c r="E9" s="929"/>
      <c r="F9" s="929"/>
      <c r="G9" s="929"/>
      <c r="H9" s="929"/>
      <c r="I9" s="929"/>
      <c r="J9" s="929"/>
      <c r="K9" s="929"/>
      <c r="L9" s="929"/>
      <c r="M9" s="929"/>
      <c r="N9" s="929"/>
      <c r="O9" s="929"/>
      <c r="P9" s="929"/>
      <c r="Q9" s="929"/>
      <c r="R9" s="931">
        <v>0</v>
      </c>
      <c r="S9" s="929">
        <v>0</v>
      </c>
    </row>
    <row r="10" spans="1:21" s="315" customFormat="1" ht="15.75" customHeight="1">
      <c r="A10" s="313">
        <v>6</v>
      </c>
      <c r="B10" s="313" t="s">
        <v>349</v>
      </c>
      <c r="C10" s="931"/>
      <c r="D10" s="929"/>
      <c r="E10" s="929"/>
      <c r="F10" s="929"/>
      <c r="G10" s="931">
        <v>23834.983718919997</v>
      </c>
      <c r="H10" s="931"/>
      <c r="I10" s="931">
        <v>7313.6352266000004</v>
      </c>
      <c r="J10" s="929"/>
      <c r="K10" s="931"/>
      <c r="L10" s="931"/>
      <c r="M10" s="931"/>
      <c r="N10" s="931"/>
      <c r="O10" s="929"/>
      <c r="P10" s="931"/>
      <c r="Q10" s="931"/>
      <c r="R10" s="931">
        <v>31148.618945519996</v>
      </c>
      <c r="S10" s="934">
        <v>0</v>
      </c>
      <c r="U10" s="316"/>
    </row>
    <row r="11" spans="1:21" s="315" customFormat="1" ht="15.75" customHeight="1">
      <c r="A11" s="313">
        <v>7</v>
      </c>
      <c r="B11" s="313" t="s">
        <v>350</v>
      </c>
      <c r="C11" s="931"/>
      <c r="D11" s="929"/>
      <c r="E11" s="929"/>
      <c r="F11" s="929"/>
      <c r="G11" s="931"/>
      <c r="H11" s="931"/>
      <c r="I11" s="931">
        <v>1526.4134752100001</v>
      </c>
      <c r="J11" s="929"/>
      <c r="K11" s="931"/>
      <c r="L11" s="931">
        <v>474855.58731738001</v>
      </c>
      <c r="M11" s="931"/>
      <c r="N11" s="931"/>
      <c r="O11" s="929"/>
      <c r="P11" s="931"/>
      <c r="Q11" s="931"/>
      <c r="R11" s="931">
        <v>476382.00079259003</v>
      </c>
      <c r="S11" s="934">
        <v>474856</v>
      </c>
      <c r="U11" s="317"/>
    </row>
    <row r="12" spans="1:21" s="315" customFormat="1" ht="15.75" customHeight="1">
      <c r="A12" s="313">
        <v>8</v>
      </c>
      <c r="B12" s="313" t="s">
        <v>401</v>
      </c>
      <c r="C12" s="931"/>
      <c r="D12" s="929"/>
      <c r="E12" s="929"/>
      <c r="F12" s="929"/>
      <c r="G12" s="931"/>
      <c r="H12" s="931"/>
      <c r="I12" s="931"/>
      <c r="J12" s="929"/>
      <c r="K12" s="931">
        <v>130026.39177515</v>
      </c>
      <c r="L12" s="931"/>
      <c r="M12" s="931"/>
      <c r="N12" s="931"/>
      <c r="O12" s="929"/>
      <c r="P12" s="931"/>
      <c r="Q12" s="931"/>
      <c r="R12" s="931">
        <v>130026.39177515</v>
      </c>
      <c r="S12" s="934">
        <v>130020</v>
      </c>
    </row>
    <row r="13" spans="1:21" s="315" customFormat="1" ht="12">
      <c r="A13" s="313">
        <v>9</v>
      </c>
      <c r="B13" s="318" t="s">
        <v>400</v>
      </c>
      <c r="C13" s="931"/>
      <c r="D13" s="929"/>
      <c r="E13" s="929"/>
      <c r="F13" s="929"/>
      <c r="G13" s="931"/>
      <c r="H13" s="931">
        <v>610223.0446849399</v>
      </c>
      <c r="I13" s="931">
        <v>11082.24957063</v>
      </c>
      <c r="J13" s="929"/>
      <c r="K13" s="931"/>
      <c r="L13" s="931">
        <v>9665.3215428500007</v>
      </c>
      <c r="M13" s="931"/>
      <c r="N13" s="931"/>
      <c r="O13" s="929"/>
      <c r="P13" s="931"/>
      <c r="Q13" s="931"/>
      <c r="R13" s="931">
        <v>630970.61579841992</v>
      </c>
      <c r="S13" s="934">
        <v>630971</v>
      </c>
    </row>
    <row r="14" spans="1:21" s="315" customFormat="1" ht="15.75" customHeight="1">
      <c r="A14" s="313">
        <v>10</v>
      </c>
      <c r="B14" s="313" t="s">
        <v>353</v>
      </c>
      <c r="C14" s="931"/>
      <c r="D14" s="929"/>
      <c r="E14" s="929"/>
      <c r="F14" s="929"/>
      <c r="G14" s="931"/>
      <c r="H14" s="931"/>
      <c r="I14" s="931"/>
      <c r="J14" s="929"/>
      <c r="K14" s="931"/>
      <c r="L14" s="931">
        <v>11170.95539938</v>
      </c>
      <c r="M14" s="931">
        <v>13043.44837547</v>
      </c>
      <c r="N14" s="931"/>
      <c r="O14" s="929"/>
      <c r="P14" s="931"/>
      <c r="Q14" s="931"/>
      <c r="R14" s="931">
        <v>24214.403774849998</v>
      </c>
      <c r="S14" s="934">
        <v>24214.403774849998</v>
      </c>
    </row>
    <row r="15" spans="1:21" s="315" customFormat="1" ht="15.75" customHeight="1">
      <c r="A15" s="313">
        <v>11</v>
      </c>
      <c r="B15" s="313" t="s">
        <v>388</v>
      </c>
      <c r="C15" s="931"/>
      <c r="D15" s="929"/>
      <c r="E15" s="929"/>
      <c r="F15" s="929"/>
      <c r="G15" s="931"/>
      <c r="H15" s="931"/>
      <c r="I15" s="931"/>
      <c r="J15" s="929"/>
      <c r="K15" s="931"/>
      <c r="L15" s="931"/>
      <c r="M15" s="931">
        <v>1262.8809719400001</v>
      </c>
      <c r="N15" s="931"/>
      <c r="O15" s="929"/>
      <c r="P15" s="931"/>
      <c r="Q15" s="931"/>
      <c r="R15" s="931">
        <v>1262.8809719400001</v>
      </c>
      <c r="S15" s="934">
        <v>1263</v>
      </c>
    </row>
    <row r="16" spans="1:21" s="315" customFormat="1" ht="15.75" customHeight="1">
      <c r="A16" s="313">
        <v>12</v>
      </c>
      <c r="B16" s="318" t="s">
        <v>354</v>
      </c>
      <c r="C16" s="931"/>
      <c r="D16" s="929"/>
      <c r="E16" s="929"/>
      <c r="F16" s="929"/>
      <c r="G16" s="931">
        <v>975.06600000000003</v>
      </c>
      <c r="H16" s="931"/>
      <c r="I16" s="931"/>
      <c r="J16" s="929"/>
      <c r="K16" s="931"/>
      <c r="L16" s="931"/>
      <c r="M16" s="931"/>
      <c r="N16" s="931"/>
      <c r="O16" s="929"/>
      <c r="P16" s="931"/>
      <c r="Q16" s="931"/>
      <c r="R16" s="931">
        <v>975.06600000000003</v>
      </c>
      <c r="S16" s="934">
        <v>0</v>
      </c>
    </row>
    <row r="17" spans="1:19" s="315" customFormat="1" ht="23">
      <c r="A17" s="313">
        <v>13</v>
      </c>
      <c r="B17" s="318" t="s">
        <v>399</v>
      </c>
      <c r="C17" s="929"/>
      <c r="D17" s="929"/>
      <c r="E17" s="929"/>
      <c r="F17" s="929"/>
      <c r="G17" s="929"/>
      <c r="H17" s="929"/>
      <c r="I17" s="929"/>
      <c r="J17" s="929"/>
      <c r="K17" s="929"/>
      <c r="L17" s="929"/>
      <c r="M17" s="929"/>
      <c r="N17" s="929"/>
      <c r="O17" s="929"/>
      <c r="P17" s="929"/>
      <c r="Q17" s="929"/>
      <c r="R17" s="931">
        <v>0</v>
      </c>
      <c r="S17" s="934">
        <v>0</v>
      </c>
    </row>
    <row r="18" spans="1:19" s="315" customFormat="1" ht="15.75" customHeight="1">
      <c r="A18" s="313">
        <v>14</v>
      </c>
      <c r="B18" s="318" t="s">
        <v>756</v>
      </c>
      <c r="C18" s="931"/>
      <c r="D18" s="929"/>
      <c r="E18" s="929"/>
      <c r="F18" s="929"/>
      <c r="G18" s="931"/>
      <c r="H18" s="931"/>
      <c r="I18" s="931"/>
      <c r="J18" s="929"/>
      <c r="K18" s="931"/>
      <c r="L18" s="931">
        <v>406.33233960000001</v>
      </c>
      <c r="M18" s="931"/>
      <c r="N18" s="931"/>
      <c r="O18" s="929"/>
      <c r="P18" s="931"/>
      <c r="Q18" s="931">
        <v>166.90262756000001</v>
      </c>
      <c r="R18" s="931">
        <v>573.23496716</v>
      </c>
      <c r="S18" s="934">
        <v>573</v>
      </c>
    </row>
    <row r="19" spans="1:19" s="315" customFormat="1" ht="15.75" customHeight="1">
      <c r="A19" s="313">
        <v>15</v>
      </c>
      <c r="B19" s="313" t="s">
        <v>757</v>
      </c>
      <c r="C19" s="931"/>
      <c r="D19" s="929"/>
      <c r="E19" s="929"/>
      <c r="F19" s="929"/>
      <c r="G19" s="931"/>
      <c r="H19" s="931"/>
      <c r="I19" s="931"/>
      <c r="J19" s="929"/>
      <c r="K19" s="931"/>
      <c r="L19" s="931">
        <v>2838.4479122600001</v>
      </c>
      <c r="M19" s="931"/>
      <c r="N19" s="931">
        <v>13779</v>
      </c>
      <c r="O19" s="929"/>
      <c r="P19" s="931"/>
      <c r="Q19" s="931"/>
      <c r="R19" s="931">
        <v>16617.447912259999</v>
      </c>
      <c r="S19" s="934">
        <v>16617</v>
      </c>
    </row>
    <row r="20" spans="1:19" s="315" customFormat="1" ht="15.75" customHeight="1">
      <c r="A20" s="324">
        <v>16</v>
      </c>
      <c r="B20" s="324" t="s">
        <v>390</v>
      </c>
      <c r="C20" s="931"/>
      <c r="D20" s="929"/>
      <c r="E20" s="929"/>
      <c r="F20" s="929"/>
      <c r="G20" s="931"/>
      <c r="H20" s="931"/>
      <c r="I20" s="931"/>
      <c r="J20" s="929"/>
      <c r="K20" s="931">
        <v>138.85573299999999</v>
      </c>
      <c r="L20" s="931">
        <v>19534.398043000001</v>
      </c>
      <c r="M20" s="931"/>
      <c r="N20" s="931">
        <v>2.0589569999999999</v>
      </c>
      <c r="O20" s="929"/>
      <c r="P20" s="931"/>
      <c r="Q20" s="931">
        <v>0.76734484999999997</v>
      </c>
      <c r="R20" s="931">
        <v>19676.080077850002</v>
      </c>
      <c r="S20" s="934">
        <v>19676</v>
      </c>
    </row>
    <row r="21" spans="1:19" s="315" customFormat="1" ht="15.75" customHeight="1">
      <c r="A21" s="330">
        <v>17</v>
      </c>
      <c r="B21" s="329" t="s">
        <v>79</v>
      </c>
      <c r="C21" s="932">
        <v>254534.34259970998</v>
      </c>
      <c r="D21" s="933">
        <v>0</v>
      </c>
      <c r="E21" s="933">
        <v>0</v>
      </c>
      <c r="F21" s="933">
        <v>0</v>
      </c>
      <c r="G21" s="933">
        <v>32081.595354549994</v>
      </c>
      <c r="H21" s="933">
        <v>610223.0446849399</v>
      </c>
      <c r="I21" s="933">
        <v>19922.298272439999</v>
      </c>
      <c r="J21" s="933">
        <v>0</v>
      </c>
      <c r="K21" s="933">
        <v>130165.24750815</v>
      </c>
      <c r="L21" s="933">
        <v>518471.04255447007</v>
      </c>
      <c r="M21" s="933">
        <v>14306.329347409999</v>
      </c>
      <c r="N21" s="933">
        <v>13781.058956999999</v>
      </c>
      <c r="O21" s="933">
        <v>0</v>
      </c>
      <c r="P21" s="933">
        <v>0</v>
      </c>
      <c r="Q21" s="933">
        <v>167.66997241000001</v>
      </c>
      <c r="R21" s="933">
        <v>1593652.6292510801</v>
      </c>
      <c r="S21" s="935">
        <v>1324838.4037748501</v>
      </c>
    </row>
    <row r="22" spans="1:19">
      <c r="A22" s="331"/>
      <c r="C22" s="327"/>
      <c r="D22" s="310"/>
      <c r="E22" s="310"/>
      <c r="F22" s="310"/>
      <c r="G22" s="310"/>
      <c r="H22" s="310"/>
      <c r="I22" s="310"/>
      <c r="J22" s="310"/>
      <c r="K22" s="310"/>
      <c r="L22" s="310"/>
      <c r="M22" s="310"/>
      <c r="N22" s="310"/>
      <c r="O22" s="310"/>
      <c r="P22" s="310"/>
      <c r="Q22" s="310"/>
      <c r="R22" s="310"/>
    </row>
    <row r="23" spans="1:19">
      <c r="C23" s="310"/>
      <c r="D23" s="310"/>
      <c r="E23" s="310"/>
      <c r="F23" s="310"/>
      <c r="G23" s="310"/>
      <c r="H23" s="310"/>
      <c r="I23" s="310"/>
      <c r="J23" s="310"/>
      <c r="K23" s="310"/>
      <c r="L23" s="310"/>
      <c r="M23" s="310"/>
      <c r="N23" s="310"/>
      <c r="O23" s="310"/>
      <c r="P23" s="311"/>
      <c r="Q23" s="311"/>
      <c r="R23" s="312"/>
    </row>
  </sheetData>
  <mergeCells count="3">
    <mergeCell ref="C3:P3"/>
    <mergeCell ref="R3:R4"/>
    <mergeCell ref="S3:S4"/>
  </mergeCells>
  <hyperlinks>
    <hyperlink ref="U3" location="Index!A1" display="Index" xr:uid="{00000000-0004-0000-17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9EDDF-9FAA-44E8-BC6C-8A2665601DA4}">
  <sheetPr>
    <tabColor rgb="FF005AB4"/>
  </sheetPr>
  <dimension ref="A1:G8"/>
  <sheetViews>
    <sheetView showGridLines="0" workbookViewId="0"/>
  </sheetViews>
  <sheetFormatPr defaultColWidth="8.81640625" defaultRowHeight="13"/>
  <cols>
    <col min="1" max="1" width="11.1796875" style="5" customWidth="1"/>
    <col min="2" max="2" width="10" style="5" customWidth="1"/>
    <col min="3" max="3" width="50" style="5" customWidth="1"/>
    <col min="4" max="4" width="3.26953125" style="5" customWidth="1"/>
    <col min="5" max="5" width="38.453125" style="5" customWidth="1"/>
    <col min="6" max="6" width="4.1796875" style="5" customWidth="1"/>
    <col min="7" max="7" width="7.453125" style="5" customWidth="1"/>
    <col min="8" max="16384" width="8.81640625" style="5"/>
  </cols>
  <sheetData>
    <row r="1" spans="1:7">
      <c r="A1" s="45" t="s">
        <v>1204</v>
      </c>
    </row>
    <row r="2" spans="1:7">
      <c r="A2" s="54"/>
    </row>
    <row r="3" spans="1:7">
      <c r="A3" s="28"/>
    </row>
    <row r="4" spans="1:7" ht="31.5" customHeight="1">
      <c r="A4" s="533" t="s">
        <v>945</v>
      </c>
      <c r="B4" s="669" t="s">
        <v>798</v>
      </c>
      <c r="C4" s="609" t="s">
        <v>536</v>
      </c>
      <c r="D4" s="609"/>
      <c r="E4" s="609" t="s">
        <v>1603</v>
      </c>
      <c r="G4" s="89" t="s">
        <v>282</v>
      </c>
    </row>
    <row r="5" spans="1:7" ht="46">
      <c r="A5" s="637" t="s">
        <v>1205</v>
      </c>
      <c r="B5" s="638" t="s">
        <v>947</v>
      </c>
      <c r="C5" s="639" t="s">
        <v>1206</v>
      </c>
      <c r="D5" s="639"/>
      <c r="E5" s="1005" t="s">
        <v>2064</v>
      </c>
    </row>
    <row r="6" spans="1:7" ht="57.5">
      <c r="A6" s="640" t="s">
        <v>1207</v>
      </c>
      <c r="B6" s="641" t="s">
        <v>950</v>
      </c>
      <c r="C6" s="642" t="s">
        <v>1208</v>
      </c>
      <c r="D6" s="642"/>
      <c r="E6" s="1006" t="s">
        <v>1209</v>
      </c>
    </row>
    <row r="7" spans="1:7" ht="57.5">
      <c r="A7" s="640" t="s">
        <v>1210</v>
      </c>
      <c r="B7" s="641" t="s">
        <v>953</v>
      </c>
      <c r="C7" s="642" t="s">
        <v>1211</v>
      </c>
      <c r="D7" s="642"/>
      <c r="E7" s="1006" t="s">
        <v>1212</v>
      </c>
    </row>
    <row r="8" spans="1:7" ht="80.5">
      <c r="A8" s="640" t="s">
        <v>1213</v>
      </c>
      <c r="B8" s="641" t="s">
        <v>956</v>
      </c>
      <c r="C8" s="642" t="s">
        <v>1214</v>
      </c>
      <c r="D8" s="642"/>
      <c r="E8" s="1006" t="s">
        <v>1215</v>
      </c>
    </row>
  </sheetData>
  <hyperlinks>
    <hyperlink ref="G4" location="Index!A1" display="Index" xr:uid="{45F9C708-5718-4141-94B1-AE1C4406CF84}"/>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AB4"/>
  </sheetPr>
  <dimension ref="A1:AD59"/>
  <sheetViews>
    <sheetView showGridLines="0" workbookViewId="0"/>
  </sheetViews>
  <sheetFormatPr defaultColWidth="9.26953125" defaultRowHeight="12.5"/>
  <cols>
    <col min="1" max="1" width="5" style="10" customWidth="1"/>
    <col min="2" max="2" width="40.7265625" style="10" customWidth="1"/>
    <col min="3" max="8" width="10.7265625" style="10" customWidth="1"/>
    <col min="9" max="9" width="4.54296875" style="10" customWidth="1"/>
    <col min="10" max="10" width="8.54296875" style="10" customWidth="1"/>
    <col min="11" max="16384" width="9.26953125" style="10"/>
  </cols>
  <sheetData>
    <row r="1" spans="1:30" ht="15" customHeight="1">
      <c r="A1" s="14" t="s">
        <v>355</v>
      </c>
    </row>
    <row r="2" spans="1:30" ht="15.75" customHeight="1">
      <c r="A2" s="14"/>
      <c r="L2" s="38"/>
      <c r="M2" s="38"/>
      <c r="N2" s="38"/>
      <c r="O2" s="38"/>
      <c r="P2" s="38"/>
      <c r="Q2" s="38"/>
      <c r="R2" s="38"/>
      <c r="S2" s="38"/>
      <c r="T2" s="38"/>
      <c r="U2" s="38"/>
      <c r="V2" s="38"/>
      <c r="W2" s="38"/>
      <c r="X2" s="38"/>
      <c r="Y2" s="38"/>
      <c r="Z2" s="38"/>
      <c r="AA2" s="38"/>
      <c r="AB2" s="38"/>
      <c r="AC2" s="38"/>
      <c r="AD2" s="38"/>
    </row>
    <row r="3" spans="1:30" ht="15.75" customHeight="1">
      <c r="C3" s="27" t="s">
        <v>44</v>
      </c>
      <c r="D3" s="27" t="s">
        <v>45</v>
      </c>
      <c r="E3" s="27" t="s">
        <v>46</v>
      </c>
      <c r="F3" s="27" t="s">
        <v>84</v>
      </c>
      <c r="G3" s="27" t="s">
        <v>85</v>
      </c>
      <c r="H3" s="27" t="s">
        <v>294</v>
      </c>
      <c r="L3" s="38"/>
      <c r="M3" s="38"/>
      <c r="N3" s="38"/>
      <c r="O3" s="38"/>
      <c r="P3" s="38"/>
      <c r="Q3" s="38"/>
      <c r="R3" s="38"/>
      <c r="S3" s="38"/>
      <c r="T3" s="38"/>
      <c r="U3" s="38"/>
      <c r="V3" s="38"/>
      <c r="W3" s="38"/>
      <c r="X3" s="38"/>
      <c r="Y3" s="38"/>
      <c r="Z3" s="38"/>
      <c r="AA3" s="38"/>
      <c r="AB3" s="38"/>
      <c r="AC3" s="38"/>
      <c r="AD3" s="38"/>
    </row>
    <row r="4" spans="1:30" ht="15.75" customHeight="1">
      <c r="A4" s="293"/>
      <c r="B4" s="293"/>
      <c r="C4" s="1231" t="s">
        <v>339</v>
      </c>
      <c r="D4" s="1231"/>
      <c r="E4" s="1231"/>
      <c r="F4" s="1231"/>
      <c r="G4" s="1231"/>
      <c r="H4" s="1231"/>
      <c r="J4" s="89" t="s">
        <v>282</v>
      </c>
      <c r="L4" s="38"/>
      <c r="M4" s="38"/>
      <c r="N4" s="38"/>
      <c r="O4" s="38"/>
      <c r="P4" s="38"/>
      <c r="Q4" s="38"/>
      <c r="R4" s="38"/>
      <c r="S4" s="38"/>
      <c r="T4" s="38"/>
      <c r="U4" s="38"/>
      <c r="V4" s="38"/>
      <c r="W4" s="38"/>
      <c r="X4" s="38"/>
      <c r="Y4" s="38"/>
      <c r="Z4" s="38"/>
      <c r="AA4" s="38"/>
      <c r="AB4" s="38"/>
      <c r="AC4" s="38"/>
      <c r="AD4" s="38"/>
    </row>
    <row r="5" spans="1:30" ht="15.75" customHeight="1">
      <c r="A5" s="1232" t="s">
        <v>1931</v>
      </c>
      <c r="B5" s="1232"/>
      <c r="C5" s="293"/>
      <c r="D5" s="293"/>
      <c r="E5" s="1233" t="s">
        <v>342</v>
      </c>
      <c r="F5" s="293"/>
      <c r="G5" s="1235" t="s">
        <v>344</v>
      </c>
      <c r="H5" s="293"/>
      <c r="L5" s="38"/>
      <c r="M5" s="38"/>
      <c r="N5" s="38"/>
      <c r="O5" s="38"/>
      <c r="P5" s="38"/>
      <c r="Q5" s="38"/>
      <c r="R5" s="38"/>
      <c r="S5" s="38"/>
      <c r="T5" s="38"/>
      <c r="U5" s="38"/>
      <c r="V5" s="38"/>
      <c r="W5" s="38"/>
      <c r="X5" s="38"/>
      <c r="Y5" s="38"/>
      <c r="Z5" s="38"/>
      <c r="AA5" s="38"/>
      <c r="AB5" s="38"/>
      <c r="AC5" s="38"/>
      <c r="AD5" s="38"/>
    </row>
    <row r="6" spans="1:30" ht="15.75" customHeight="1">
      <c r="A6" s="1232"/>
      <c r="B6" s="1232"/>
      <c r="C6" s="333" t="s">
        <v>340</v>
      </c>
      <c r="D6" s="335" t="s">
        <v>341</v>
      </c>
      <c r="E6" s="1234"/>
      <c r="F6" s="333" t="s">
        <v>343</v>
      </c>
      <c r="G6" s="1235"/>
      <c r="H6" s="333" t="s">
        <v>79</v>
      </c>
      <c r="L6" s="38"/>
      <c r="M6" s="38"/>
      <c r="N6" s="38"/>
      <c r="O6" s="38"/>
      <c r="P6" s="38"/>
      <c r="Q6" s="38"/>
      <c r="R6" s="38"/>
      <c r="S6" s="38"/>
      <c r="T6" s="38"/>
      <c r="U6" s="38"/>
      <c r="V6" s="38"/>
      <c r="W6" s="38"/>
      <c r="X6" s="38"/>
      <c r="Y6" s="38"/>
      <c r="Z6" s="38"/>
      <c r="AA6" s="38"/>
      <c r="AB6" s="38"/>
      <c r="AC6" s="38"/>
      <c r="AD6" s="38"/>
    </row>
    <row r="7" spans="1:30" s="28" customFormat="1" ht="15.75" customHeight="1">
      <c r="A7" s="56">
        <v>1</v>
      </c>
      <c r="B7" s="56" t="s">
        <v>327</v>
      </c>
      <c r="C7" s="334">
        <v>0</v>
      </c>
      <c r="D7" s="334">
        <v>259291.235292</v>
      </c>
      <c r="E7" s="334">
        <v>273788.75516599999</v>
      </c>
      <c r="F7" s="334">
        <v>696978.367249</v>
      </c>
      <c r="G7" s="334">
        <v>0</v>
      </c>
      <c r="H7" s="334">
        <v>1230058.3577070001</v>
      </c>
      <c r="L7" s="332"/>
      <c r="M7" s="332"/>
      <c r="N7" s="332"/>
      <c r="O7" s="332"/>
      <c r="P7" s="332"/>
      <c r="Q7" s="332"/>
      <c r="R7" s="332"/>
      <c r="S7" s="332"/>
      <c r="T7" s="332"/>
      <c r="U7" s="332"/>
      <c r="V7" s="332"/>
      <c r="W7" s="332"/>
      <c r="X7" s="332"/>
      <c r="Y7" s="332"/>
      <c r="Z7" s="332"/>
      <c r="AA7" s="332"/>
      <c r="AB7" s="332"/>
      <c r="AC7" s="332"/>
      <c r="AD7" s="332"/>
    </row>
    <row r="8" spans="1:30" s="56" customFormat="1" ht="15.75" customHeight="1">
      <c r="A8" s="340">
        <v>2</v>
      </c>
      <c r="B8" s="340" t="s">
        <v>335</v>
      </c>
      <c r="C8" s="336">
        <v>0.4</v>
      </c>
      <c r="D8" s="336">
        <v>123640.898351</v>
      </c>
      <c r="E8" s="336">
        <v>12278.340475999999</v>
      </c>
      <c r="F8" s="336">
        <v>13774.087931869999</v>
      </c>
      <c r="G8" s="336">
        <v>0</v>
      </c>
      <c r="H8" s="336">
        <v>149693.72675887001</v>
      </c>
      <c r="I8" s="28"/>
      <c r="J8" s="28"/>
    </row>
    <row r="9" spans="1:30" s="56" customFormat="1" ht="15.75" customHeight="1">
      <c r="A9" s="341">
        <v>3</v>
      </c>
      <c r="B9" s="45" t="s">
        <v>79</v>
      </c>
      <c r="C9" s="855">
        <v>0.4</v>
      </c>
      <c r="D9" s="855">
        <v>382932.13364299998</v>
      </c>
      <c r="E9" s="855">
        <v>286067.09564199997</v>
      </c>
      <c r="F9" s="855">
        <v>710752.45518087002</v>
      </c>
      <c r="G9" s="855">
        <v>0</v>
      </c>
      <c r="H9" s="855">
        <v>1379752.0844658702</v>
      </c>
      <c r="I9" s="28"/>
      <c r="J9" s="28"/>
    </row>
    <row r="10" spans="1:30" s="29" customFormat="1" ht="15" customHeight="1">
      <c r="A10" s="337"/>
      <c r="B10" s="339"/>
      <c r="C10" s="338"/>
      <c r="E10" s="31"/>
      <c r="F10" s="337"/>
    </row>
    <row r="13" spans="1:30" ht="13">
      <c r="C13" s="14"/>
      <c r="I13" s="30"/>
    </row>
    <row r="15" spans="1:30">
      <c r="D15" s="30"/>
      <c r="E15" s="30"/>
      <c r="I15" s="30"/>
    </row>
    <row r="16" spans="1:30">
      <c r="D16" s="30"/>
      <c r="E16" s="30"/>
    </row>
    <row r="17" spans="3:5">
      <c r="D17" s="30"/>
      <c r="E17" s="30"/>
    </row>
    <row r="18" spans="3:5">
      <c r="D18" s="30"/>
      <c r="E18" s="30"/>
    </row>
    <row r="20" spans="3:5">
      <c r="D20" s="30"/>
      <c r="E20" s="30"/>
    </row>
    <row r="22" spans="3:5">
      <c r="D22" s="30"/>
      <c r="E22" s="30"/>
    </row>
    <row r="24" spans="3:5">
      <c r="D24" s="30"/>
      <c r="E24" s="30"/>
    </row>
    <row r="25" spans="3:5">
      <c r="D25" s="30"/>
      <c r="E25" s="30"/>
    </row>
    <row r="28" spans="3:5">
      <c r="C28" s="32"/>
      <c r="D28" s="32"/>
    </row>
    <row r="29" spans="3:5">
      <c r="C29" s="32"/>
      <c r="D29" s="32"/>
    </row>
    <row r="30" spans="3:5">
      <c r="C30" s="32"/>
      <c r="E30" s="32"/>
    </row>
    <row r="31" spans="3:5">
      <c r="C31" s="33"/>
      <c r="E31" s="34"/>
    </row>
    <row r="32" spans="3:5">
      <c r="C32" s="33"/>
      <c r="E32" s="34"/>
    </row>
    <row r="33" spans="3:5">
      <c r="C33" s="33"/>
      <c r="E33" s="34"/>
    </row>
    <row r="34" spans="3:5">
      <c r="C34" s="33"/>
      <c r="E34" s="34"/>
    </row>
    <row r="35" spans="3:5">
      <c r="C35" s="33"/>
      <c r="E35" s="34"/>
    </row>
    <row r="36" spans="3:5">
      <c r="C36" s="33"/>
      <c r="E36" s="34"/>
    </row>
    <row r="37" spans="3:5">
      <c r="C37" s="33"/>
      <c r="E37" s="34"/>
    </row>
    <row r="38" spans="3:5">
      <c r="C38" s="33"/>
      <c r="E38" s="34"/>
    </row>
    <row r="39" spans="3:5">
      <c r="C39" s="33"/>
      <c r="E39" s="34"/>
    </row>
    <row r="40" spans="3:5">
      <c r="C40" s="33"/>
      <c r="E40" s="34"/>
    </row>
    <row r="41" spans="3:5">
      <c r="E41" s="34"/>
    </row>
    <row r="42" spans="3:5">
      <c r="C42" s="33"/>
      <c r="E42" s="35"/>
    </row>
    <row r="44" spans="3:5">
      <c r="D44" s="36"/>
    </row>
    <row r="46" spans="3:5">
      <c r="E46" s="36"/>
    </row>
    <row r="54" spans="3:5">
      <c r="D54" s="36"/>
      <c r="E54" s="36"/>
    </row>
    <row r="58" spans="3:5" ht="14">
      <c r="C58" s="37"/>
    </row>
    <row r="59" spans="3:5">
      <c r="C59" s="36"/>
    </row>
  </sheetData>
  <mergeCells count="4">
    <mergeCell ref="C4:H4"/>
    <mergeCell ref="A5:B6"/>
    <mergeCell ref="E5:E6"/>
    <mergeCell ref="G5:G6"/>
  </mergeCells>
  <hyperlinks>
    <hyperlink ref="J4" location="Index!A1" display="Index" xr:uid="{00000000-0004-0000-09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C90B-43D1-4655-BAE8-B1766998DA29}">
  <sheetPr>
    <tabColor rgb="FF005AB4"/>
  </sheetPr>
  <dimension ref="A1:G11"/>
  <sheetViews>
    <sheetView showGridLines="0" workbookViewId="0"/>
  </sheetViews>
  <sheetFormatPr defaultColWidth="8.81640625" defaultRowHeight="13"/>
  <cols>
    <col min="1" max="1" width="16.7265625" style="5" customWidth="1"/>
    <col min="2" max="2" width="12.7265625" style="5" customWidth="1"/>
    <col min="3" max="3" width="86.26953125" style="5" customWidth="1"/>
    <col min="4" max="4" width="2.453125" style="5" customWidth="1"/>
    <col min="5" max="5" width="44.26953125" style="5" customWidth="1"/>
    <col min="6" max="6" width="4.1796875" style="5" customWidth="1"/>
    <col min="7" max="16384" width="8.81640625" style="5"/>
  </cols>
  <sheetData>
    <row r="1" spans="1:7" s="632" customFormat="1">
      <c r="A1" s="631" t="s">
        <v>944</v>
      </c>
    </row>
    <row r="2" spans="1:7">
      <c r="A2" s="54"/>
    </row>
    <row r="3" spans="1:7">
      <c r="A3" s="28"/>
    </row>
    <row r="4" spans="1:7" s="643" customFormat="1" ht="31.5" customHeight="1">
      <c r="A4" s="757" t="s">
        <v>945</v>
      </c>
      <c r="B4" s="533" t="s">
        <v>798</v>
      </c>
      <c r="C4" s="609" t="s">
        <v>536</v>
      </c>
      <c r="D4" s="609"/>
      <c r="E4" s="609" t="s">
        <v>1603</v>
      </c>
      <c r="G4" s="90" t="s">
        <v>282</v>
      </c>
    </row>
    <row r="5" spans="1:7" s="362" customFormat="1" ht="115">
      <c r="A5" s="637" t="s">
        <v>946</v>
      </c>
      <c r="B5" s="638" t="s">
        <v>947</v>
      </c>
      <c r="C5" s="639" t="s">
        <v>948</v>
      </c>
      <c r="D5" s="552"/>
      <c r="E5" s="1482" t="s">
        <v>1502</v>
      </c>
    </row>
    <row r="6" spans="1:7" s="362" customFormat="1" ht="195.5">
      <c r="A6" s="640" t="s">
        <v>949</v>
      </c>
      <c r="B6" s="641" t="s">
        <v>950</v>
      </c>
      <c r="C6" s="642" t="s">
        <v>951</v>
      </c>
      <c r="D6" s="554"/>
      <c r="E6" s="1483" t="s">
        <v>1193</v>
      </c>
    </row>
    <row r="7" spans="1:7" s="362" customFormat="1" ht="46">
      <c r="A7" s="640" t="s">
        <v>952</v>
      </c>
      <c r="B7" s="641" t="s">
        <v>953</v>
      </c>
      <c r="C7" s="642" t="s">
        <v>954</v>
      </c>
      <c r="D7" s="554"/>
      <c r="E7" s="1484" t="s">
        <v>2088</v>
      </c>
    </row>
    <row r="8" spans="1:7" s="362" customFormat="1" ht="34.5">
      <c r="A8" s="640" t="s">
        <v>955</v>
      </c>
      <c r="B8" s="641" t="s">
        <v>956</v>
      </c>
      <c r="C8" s="642" t="s">
        <v>957</v>
      </c>
      <c r="D8" s="554"/>
      <c r="E8" s="1483" t="s">
        <v>2089</v>
      </c>
    </row>
    <row r="9" spans="1:7" s="362" customFormat="1" ht="34.5">
      <c r="A9" s="640" t="s">
        <v>955</v>
      </c>
      <c r="B9" s="641" t="s">
        <v>958</v>
      </c>
      <c r="C9" s="642" t="s">
        <v>959</v>
      </c>
      <c r="D9" s="554"/>
      <c r="E9" s="1483" t="s">
        <v>1503</v>
      </c>
    </row>
    <row r="10" spans="1:7" s="362" customFormat="1" ht="34.5">
      <c r="A10" s="640" t="s">
        <v>960</v>
      </c>
      <c r="B10" s="641" t="s">
        <v>961</v>
      </c>
      <c r="C10" s="642" t="s">
        <v>962</v>
      </c>
      <c r="D10" s="554"/>
      <c r="E10" s="1483" t="s">
        <v>2060</v>
      </c>
    </row>
    <row r="11" spans="1:7" s="362" customFormat="1" ht="34.5">
      <c r="A11" s="640" t="s">
        <v>963</v>
      </c>
      <c r="B11" s="641" t="s">
        <v>964</v>
      </c>
      <c r="C11" s="642" t="s">
        <v>965</v>
      </c>
      <c r="D11" s="554"/>
      <c r="E11" s="1483" t="s">
        <v>1506</v>
      </c>
    </row>
  </sheetData>
  <hyperlinks>
    <hyperlink ref="G4" location="Index!A1" display="Index" xr:uid="{A397FA86-F157-4214-847B-2FD922D20DF9}"/>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5AB4"/>
  </sheetPr>
  <dimension ref="A1:J41"/>
  <sheetViews>
    <sheetView showGridLines="0" zoomScaleNormal="100" workbookViewId="0"/>
  </sheetViews>
  <sheetFormatPr defaultColWidth="9.1796875" defaultRowHeight="12"/>
  <cols>
    <col min="1" max="1" width="9.1796875" style="88"/>
    <col min="2" max="2" width="49.7265625" style="88" bestFit="1" customWidth="1"/>
    <col min="3" max="3" width="9.81640625" style="88" bestFit="1" customWidth="1"/>
    <col min="4" max="4" width="10.453125" style="88" customWidth="1"/>
    <col min="5" max="5" width="10.81640625" style="88" customWidth="1"/>
    <col min="6" max="6" width="10.7265625" style="88" customWidth="1"/>
    <col min="7" max="7" width="14" style="88" customWidth="1"/>
    <col min="8" max="8" width="20.7265625" style="88" customWidth="1"/>
    <col min="9" max="9" width="5.26953125" style="88" customWidth="1"/>
    <col min="10" max="16384" width="9.1796875" style="88"/>
  </cols>
  <sheetData>
    <row r="1" spans="1:10" ht="13">
      <c r="A1" s="14" t="s">
        <v>742</v>
      </c>
      <c r="B1" s="62"/>
      <c r="C1" s="62"/>
      <c r="D1" s="62"/>
      <c r="E1" s="62"/>
      <c r="F1" s="62"/>
      <c r="G1" s="62"/>
      <c r="H1" s="62"/>
      <c r="I1" s="62"/>
      <c r="J1" s="62"/>
    </row>
    <row r="2" spans="1:10" ht="15.75" customHeight="1">
      <c r="A2" s="62" t="s">
        <v>717</v>
      </c>
      <c r="B2" s="62"/>
      <c r="C2" s="62"/>
      <c r="D2" s="62"/>
      <c r="E2" s="62"/>
      <c r="F2" s="62"/>
      <c r="G2" s="62"/>
      <c r="H2" s="62"/>
      <c r="I2" s="62"/>
      <c r="J2" s="62"/>
    </row>
    <row r="3" spans="1:10" ht="15.75" customHeight="1">
      <c r="A3" s="62"/>
      <c r="B3" s="62"/>
      <c r="C3" s="62"/>
      <c r="D3" s="62"/>
      <c r="E3" s="62"/>
      <c r="F3" s="62"/>
      <c r="G3" s="62"/>
      <c r="H3" s="62"/>
      <c r="I3" s="62"/>
      <c r="J3" s="62"/>
    </row>
    <row r="4" spans="1:10" ht="15.75" customHeight="1">
      <c r="A4" s="62"/>
      <c r="B4" s="62"/>
      <c r="C4" s="272" t="s">
        <v>44</v>
      </c>
      <c r="D4" s="272" t="s">
        <v>45</v>
      </c>
      <c r="E4" s="272" t="s">
        <v>46</v>
      </c>
      <c r="F4" s="272" t="s">
        <v>84</v>
      </c>
      <c r="G4" s="272" t="s">
        <v>85</v>
      </c>
      <c r="H4" s="272" t="s">
        <v>294</v>
      </c>
      <c r="I4" s="62"/>
      <c r="J4" s="62"/>
    </row>
    <row r="5" spans="1:10" ht="16.5" customHeight="1">
      <c r="A5" s="343"/>
      <c r="B5" s="343"/>
      <c r="C5" s="1236" t="s">
        <v>547</v>
      </c>
      <c r="D5" s="1237"/>
      <c r="E5" s="1237"/>
      <c r="F5" s="1238"/>
      <c r="G5" s="1239" t="s">
        <v>711</v>
      </c>
      <c r="H5" s="1239" t="s">
        <v>713</v>
      </c>
      <c r="I5" s="346"/>
      <c r="J5" s="89" t="s">
        <v>282</v>
      </c>
    </row>
    <row r="6" spans="1:10" ht="21" customHeight="1">
      <c r="A6" s="1242" t="s">
        <v>1931</v>
      </c>
      <c r="B6" s="1243"/>
      <c r="C6" s="349"/>
      <c r="D6" s="1244" t="s">
        <v>910</v>
      </c>
      <c r="E6" s="1245"/>
      <c r="F6" s="1246" t="s">
        <v>911</v>
      </c>
      <c r="G6" s="1239"/>
      <c r="H6" s="1239"/>
      <c r="I6" s="346"/>
      <c r="J6" s="62"/>
    </row>
    <row r="7" spans="1:10">
      <c r="A7" s="1242"/>
      <c r="B7" s="1243"/>
      <c r="C7" s="348"/>
      <c r="D7" s="347"/>
      <c r="E7" s="1246" t="s">
        <v>912</v>
      </c>
      <c r="F7" s="1247"/>
      <c r="G7" s="1239"/>
      <c r="H7" s="1240"/>
      <c r="I7" s="62"/>
      <c r="J7" s="342"/>
    </row>
    <row r="8" spans="1:10" ht="32.25" customHeight="1">
      <c r="A8" s="1242"/>
      <c r="B8" s="1243"/>
      <c r="C8" s="345"/>
      <c r="D8" s="350"/>
      <c r="E8" s="1248"/>
      <c r="F8" s="1248"/>
      <c r="G8" s="1239"/>
      <c r="H8" s="1241"/>
      <c r="I8" s="346"/>
      <c r="J8" s="62"/>
    </row>
    <row r="9" spans="1:10" s="400" customFormat="1" ht="15.75" customHeight="1">
      <c r="A9" s="445" t="s">
        <v>271</v>
      </c>
      <c r="B9" s="315" t="s">
        <v>718</v>
      </c>
      <c r="C9" s="601">
        <v>58018.399949999999</v>
      </c>
      <c r="D9" s="462"/>
      <c r="E9" s="316">
        <v>1977.544664</v>
      </c>
      <c r="F9" s="462"/>
      <c r="G9" s="601">
        <v>-1073.5989770000001</v>
      </c>
      <c r="H9" s="601"/>
      <c r="I9" s="315"/>
      <c r="J9" s="315"/>
    </row>
    <row r="10" spans="1:10" s="400" customFormat="1" ht="15.75" customHeight="1">
      <c r="A10" s="445" t="s">
        <v>272</v>
      </c>
      <c r="B10" s="315" t="s">
        <v>719</v>
      </c>
      <c r="C10" s="316">
        <v>172.76668599999999</v>
      </c>
      <c r="D10" s="462"/>
      <c r="E10" s="316">
        <v>3.1567820000000002</v>
      </c>
      <c r="F10" s="462"/>
      <c r="G10" s="316">
        <v>-2.1008819999999999</v>
      </c>
      <c r="H10" s="316"/>
      <c r="I10" s="315"/>
      <c r="J10" s="315"/>
    </row>
    <row r="11" spans="1:10" s="400" customFormat="1" ht="15.75" customHeight="1">
      <c r="A11" s="445" t="s">
        <v>273</v>
      </c>
      <c r="B11" s="315" t="s">
        <v>720</v>
      </c>
      <c r="C11" s="316">
        <v>95438.440294999993</v>
      </c>
      <c r="D11" s="462"/>
      <c r="E11" s="316">
        <v>899.598344</v>
      </c>
      <c r="F11" s="462"/>
      <c r="G11" s="316">
        <v>-492.27993099999998</v>
      </c>
      <c r="H11" s="316"/>
      <c r="I11" s="315"/>
      <c r="J11" s="315"/>
    </row>
    <row r="12" spans="1:10" s="400" customFormat="1" ht="15.75" customHeight="1">
      <c r="A12" s="445" t="s">
        <v>274</v>
      </c>
      <c r="B12" s="315" t="s">
        <v>721</v>
      </c>
      <c r="C12" s="316">
        <v>1037.751062</v>
      </c>
      <c r="D12" s="462"/>
      <c r="E12" s="316">
        <v>0</v>
      </c>
      <c r="F12" s="462"/>
      <c r="G12" s="316">
        <v>-14.138012</v>
      </c>
      <c r="H12" s="316"/>
      <c r="I12" s="315"/>
      <c r="J12" s="315"/>
    </row>
    <row r="13" spans="1:10" s="400" customFormat="1" ht="15.75" customHeight="1">
      <c r="A13" s="445" t="s">
        <v>275</v>
      </c>
      <c r="B13" s="315" t="s">
        <v>722</v>
      </c>
      <c r="C13" s="316">
        <v>8509.5922969999992</v>
      </c>
      <c r="D13" s="462"/>
      <c r="E13" s="316">
        <v>263.71783499999998</v>
      </c>
      <c r="F13" s="462"/>
      <c r="G13" s="316">
        <v>-38.860571999999998</v>
      </c>
      <c r="H13" s="316"/>
      <c r="I13" s="315"/>
      <c r="J13" s="315"/>
    </row>
    <row r="14" spans="1:10" s="400" customFormat="1" ht="15.75" customHeight="1">
      <c r="A14" s="445" t="s">
        <v>276</v>
      </c>
      <c r="B14" s="315" t="s">
        <v>723</v>
      </c>
      <c r="C14" s="316">
        <v>85942.118059999993</v>
      </c>
      <c r="D14" s="462"/>
      <c r="E14" s="316">
        <v>8587.9189409999999</v>
      </c>
      <c r="F14" s="462"/>
      <c r="G14" s="316">
        <v>-1522.8902419999999</v>
      </c>
      <c r="H14" s="316"/>
      <c r="I14" s="315"/>
      <c r="J14" s="315"/>
    </row>
    <row r="15" spans="1:10" s="400" customFormat="1" ht="15.75" customHeight="1">
      <c r="A15" s="445" t="s">
        <v>277</v>
      </c>
      <c r="B15" s="315" t="s">
        <v>724</v>
      </c>
      <c r="C15" s="316">
        <v>47557.064741000002</v>
      </c>
      <c r="D15" s="462"/>
      <c r="E15" s="316">
        <v>850.41074900000001</v>
      </c>
      <c r="F15" s="462"/>
      <c r="G15" s="316">
        <v>-404.42550599999998</v>
      </c>
      <c r="H15" s="316"/>
      <c r="I15" s="315"/>
      <c r="J15" s="315"/>
    </row>
    <row r="16" spans="1:10" s="400" customFormat="1" ht="15.75" customHeight="1">
      <c r="A16" s="445" t="s">
        <v>278</v>
      </c>
      <c r="B16" s="315" t="s">
        <v>725</v>
      </c>
      <c r="C16" s="316">
        <v>10204.388481</v>
      </c>
      <c r="D16" s="462"/>
      <c r="E16" s="316">
        <v>22.757698999999999</v>
      </c>
      <c r="F16" s="462"/>
      <c r="G16" s="316">
        <v>-100.424702</v>
      </c>
      <c r="H16" s="316"/>
      <c r="I16" s="315"/>
      <c r="J16" s="315"/>
    </row>
    <row r="17" spans="1:10" s="400" customFormat="1" ht="15.75" customHeight="1">
      <c r="A17" s="445" t="s">
        <v>279</v>
      </c>
      <c r="B17" s="315" t="s">
        <v>726</v>
      </c>
      <c r="C17" s="316">
        <v>48467.253430999997</v>
      </c>
      <c r="D17" s="462"/>
      <c r="E17" s="316">
        <v>1544.410646</v>
      </c>
      <c r="F17" s="462"/>
      <c r="G17" s="316">
        <v>-712.12368800000002</v>
      </c>
      <c r="H17" s="316"/>
      <c r="I17" s="602"/>
      <c r="J17" s="602"/>
    </row>
    <row r="18" spans="1:10" s="400" customFormat="1" ht="15.75" customHeight="1">
      <c r="A18" s="445" t="s">
        <v>280</v>
      </c>
      <c r="B18" s="315" t="s">
        <v>727</v>
      </c>
      <c r="C18" s="316">
        <v>31102.526611000001</v>
      </c>
      <c r="D18" s="462"/>
      <c r="E18" s="316">
        <v>162.22553199999999</v>
      </c>
      <c r="F18" s="462"/>
      <c r="G18" s="316">
        <v>-469.23577999999998</v>
      </c>
      <c r="H18" s="316"/>
      <c r="I18" s="602"/>
      <c r="J18" s="602"/>
    </row>
    <row r="19" spans="1:10" s="400" customFormat="1" ht="15.75" customHeight="1">
      <c r="A19" s="603" t="s">
        <v>694</v>
      </c>
      <c r="B19" s="315" t="s">
        <v>728</v>
      </c>
      <c r="C19" s="316">
        <v>0</v>
      </c>
      <c r="D19" s="462"/>
      <c r="E19" s="316">
        <v>0</v>
      </c>
      <c r="F19" s="462"/>
      <c r="G19" s="316">
        <v>0</v>
      </c>
      <c r="H19" s="316"/>
    </row>
    <row r="20" spans="1:10" s="400" customFormat="1" ht="15.75" customHeight="1">
      <c r="A20" s="603" t="s">
        <v>695</v>
      </c>
      <c r="B20" s="315" t="s">
        <v>729</v>
      </c>
      <c r="C20" s="316">
        <v>120394.666893</v>
      </c>
      <c r="D20" s="462"/>
      <c r="E20" s="316">
        <v>3666.923049</v>
      </c>
      <c r="F20" s="462"/>
      <c r="G20" s="316">
        <v>-1188.029286</v>
      </c>
      <c r="H20" s="316"/>
    </row>
    <row r="21" spans="1:10" s="400" customFormat="1" ht="15.75" customHeight="1">
      <c r="A21" s="603" t="s">
        <v>696</v>
      </c>
      <c r="B21" s="315" t="s">
        <v>730</v>
      </c>
      <c r="C21" s="316">
        <v>8327.068636</v>
      </c>
      <c r="D21" s="462"/>
      <c r="E21" s="316">
        <v>368.68251099999998</v>
      </c>
      <c r="F21" s="462"/>
      <c r="G21" s="316">
        <v>-71.805000000000007</v>
      </c>
      <c r="H21" s="316"/>
    </row>
    <row r="22" spans="1:10" s="400" customFormat="1" ht="15.75" customHeight="1">
      <c r="A22" s="603" t="s">
        <v>715</v>
      </c>
      <c r="B22" s="315" t="s">
        <v>731</v>
      </c>
      <c r="C22" s="316">
        <v>11130.81648</v>
      </c>
      <c r="D22" s="462"/>
      <c r="E22" s="316">
        <v>312.33523200000002</v>
      </c>
      <c r="F22" s="462"/>
      <c r="G22" s="316">
        <v>-168.98923199999999</v>
      </c>
      <c r="H22" s="316"/>
    </row>
    <row r="23" spans="1:10" s="400" customFormat="1" ht="15.75" customHeight="1">
      <c r="A23" s="603" t="s">
        <v>716</v>
      </c>
      <c r="B23" s="315" t="s">
        <v>732</v>
      </c>
      <c r="C23" s="316">
        <v>92.354021000000003</v>
      </c>
      <c r="D23" s="462"/>
      <c r="E23" s="316">
        <v>0</v>
      </c>
      <c r="F23" s="462"/>
      <c r="G23" s="316">
        <v>-7.1514999999999995E-2</v>
      </c>
      <c r="H23" s="316"/>
      <c r="I23" s="315"/>
      <c r="J23" s="315"/>
    </row>
    <row r="24" spans="1:10" s="400" customFormat="1" ht="15.75" customHeight="1">
      <c r="A24" s="603" t="s">
        <v>733</v>
      </c>
      <c r="B24" s="400" t="s">
        <v>734</v>
      </c>
      <c r="C24" s="316">
        <v>881.32678599999997</v>
      </c>
      <c r="D24" s="462"/>
      <c r="E24" s="316">
        <v>0</v>
      </c>
      <c r="F24" s="462"/>
      <c r="G24" s="316">
        <v>-2.4216690000000001</v>
      </c>
      <c r="H24" s="316"/>
    </row>
    <row r="25" spans="1:10" s="400" customFormat="1" ht="15.75" customHeight="1">
      <c r="A25" s="603" t="s">
        <v>735</v>
      </c>
      <c r="B25" s="400" t="s">
        <v>736</v>
      </c>
      <c r="C25" s="316">
        <v>1758.8073879999999</v>
      </c>
      <c r="D25" s="462"/>
      <c r="E25" s="316">
        <v>51.011018999999997</v>
      </c>
      <c r="F25" s="462"/>
      <c r="G25" s="316">
        <v>-5.9456290000000003</v>
      </c>
      <c r="H25" s="316"/>
    </row>
    <row r="26" spans="1:10" s="400" customFormat="1" ht="15.75" customHeight="1">
      <c r="A26" s="603" t="s">
        <v>737</v>
      </c>
      <c r="B26" s="400" t="s">
        <v>738</v>
      </c>
      <c r="C26" s="316">
        <v>3678.7264260000002</v>
      </c>
      <c r="D26" s="462"/>
      <c r="E26" s="316">
        <v>130.315414</v>
      </c>
      <c r="F26" s="462"/>
      <c r="G26" s="316">
        <v>-103.946183</v>
      </c>
      <c r="H26" s="316"/>
    </row>
    <row r="27" spans="1:10" s="400" customFormat="1" ht="15.75" customHeight="1">
      <c r="A27" s="604" t="s">
        <v>739</v>
      </c>
      <c r="B27" s="400" t="s">
        <v>740</v>
      </c>
      <c r="C27" s="316">
        <v>5923.3361919999998</v>
      </c>
      <c r="D27" s="464"/>
      <c r="E27" s="316">
        <v>11.301346000000001</v>
      </c>
      <c r="F27" s="464"/>
      <c r="G27" s="316">
        <v>-40.396095000000003</v>
      </c>
      <c r="H27" s="393"/>
    </row>
    <row r="28" spans="1:10" s="400" customFormat="1" ht="15.75" customHeight="1">
      <c r="A28" s="469" t="s">
        <v>741</v>
      </c>
      <c r="B28" s="600" t="s">
        <v>79</v>
      </c>
      <c r="C28" s="443">
        <v>538637.40443599992</v>
      </c>
      <c r="D28" s="462"/>
      <c r="E28" s="396">
        <v>18852.309763000005</v>
      </c>
      <c r="F28" s="462"/>
      <c r="G28" s="396">
        <v>-6411.6829009999992</v>
      </c>
      <c r="H28" s="443"/>
    </row>
    <row r="29" spans="1:10">
      <c r="A29" s="92"/>
      <c r="B29" s="92"/>
      <c r="C29" s="92"/>
      <c r="D29" s="92"/>
      <c r="E29" s="92"/>
      <c r="F29" s="92"/>
      <c r="G29" s="92"/>
    </row>
    <row r="41" spans="9:10">
      <c r="I41" s="62"/>
      <c r="J41" s="62"/>
    </row>
  </sheetData>
  <mergeCells count="7">
    <mergeCell ref="C5:F5"/>
    <mergeCell ref="G5:G8"/>
    <mergeCell ref="H5:H8"/>
    <mergeCell ref="A6:B8"/>
    <mergeCell ref="D6:E6"/>
    <mergeCell ref="F6:F8"/>
    <mergeCell ref="E7:E8"/>
  </mergeCells>
  <hyperlinks>
    <hyperlink ref="J5" location="Index!A1" display="Index" xr:uid="{62CDEE13-8991-4910-B130-22DBBB4739D0}"/>
  </hyperlinks>
  <pageMargins left="0.70000000000000007" right="0.70000000000000007" top="0.75" bottom="0.75" header="0.30000000000000004" footer="0.30000000000000004"/>
  <ignoredErrors>
    <ignoredError sqref="A9:A28"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5AB4"/>
  </sheetPr>
  <dimension ref="A1:K26"/>
  <sheetViews>
    <sheetView showGridLines="0" zoomScaleNormal="100" workbookViewId="0"/>
  </sheetViews>
  <sheetFormatPr defaultRowHeight="14.5"/>
  <cols>
    <col min="2" max="2" width="27.1796875" customWidth="1"/>
    <col min="3" max="3" width="8.81640625" bestFit="1" customWidth="1"/>
    <col min="4" max="4" width="10.453125" customWidth="1"/>
    <col min="5" max="5" width="10.81640625" customWidth="1"/>
    <col min="6" max="6" width="10.7265625" customWidth="1"/>
    <col min="7" max="7" width="14" customWidth="1"/>
    <col min="8" max="8" width="20.7265625" customWidth="1"/>
    <col min="9" max="9" width="21.81640625" customWidth="1"/>
    <col min="10" max="10" width="5.26953125" customWidth="1"/>
  </cols>
  <sheetData>
    <row r="1" spans="1:11">
      <c r="A1" s="14" t="s">
        <v>714</v>
      </c>
      <c r="B1" s="10"/>
      <c r="C1" s="10"/>
      <c r="D1" s="10"/>
      <c r="E1" s="10"/>
      <c r="F1" s="10"/>
      <c r="G1" s="10"/>
      <c r="H1" s="10"/>
      <c r="I1" s="10"/>
      <c r="J1" s="10"/>
      <c r="K1" s="10"/>
    </row>
    <row r="2" spans="1:11">
      <c r="A2" s="62" t="s">
        <v>717</v>
      </c>
      <c r="B2" s="62"/>
      <c r="C2" s="62"/>
      <c r="D2" s="62"/>
      <c r="E2" s="62"/>
      <c r="F2" s="62"/>
      <c r="G2" s="62"/>
      <c r="H2" s="62"/>
      <c r="I2" s="62"/>
      <c r="J2" s="10"/>
      <c r="K2" s="10"/>
    </row>
    <row r="3" spans="1:11">
      <c r="A3" s="62"/>
      <c r="B3" s="62"/>
      <c r="C3" s="62"/>
      <c r="D3" s="62"/>
      <c r="E3" s="62"/>
      <c r="F3" s="62"/>
      <c r="G3" s="62"/>
      <c r="H3" s="62"/>
      <c r="I3" s="62"/>
      <c r="J3" s="10"/>
      <c r="K3" s="10"/>
    </row>
    <row r="4" spans="1:11">
      <c r="A4" s="62"/>
      <c r="B4" s="62"/>
      <c r="C4" s="272" t="s">
        <v>44</v>
      </c>
      <c r="D4" s="272" t="s">
        <v>45</v>
      </c>
      <c r="E4" s="272" t="s">
        <v>46</v>
      </c>
      <c r="F4" s="272" t="s">
        <v>84</v>
      </c>
      <c r="G4" s="272" t="s">
        <v>85</v>
      </c>
      <c r="H4" s="272" t="s">
        <v>294</v>
      </c>
      <c r="I4" s="272" t="s">
        <v>260</v>
      </c>
      <c r="J4" s="10"/>
      <c r="K4" s="10"/>
    </row>
    <row r="5" spans="1:11" ht="16.5" customHeight="1">
      <c r="A5" s="343"/>
      <c r="B5" s="343"/>
      <c r="C5" s="344" t="s">
        <v>710</v>
      </c>
      <c r="D5" s="355"/>
      <c r="E5" s="356"/>
      <c r="F5" s="348"/>
      <c r="G5" s="1239" t="s">
        <v>711</v>
      </c>
      <c r="H5" s="1239" t="s">
        <v>712</v>
      </c>
      <c r="I5" s="1247" t="s">
        <v>713</v>
      </c>
      <c r="J5" s="10"/>
      <c r="K5" s="89" t="s">
        <v>282</v>
      </c>
    </row>
    <row r="6" spans="1:11">
      <c r="A6" s="1242" t="s">
        <v>1931</v>
      </c>
      <c r="B6" s="1242"/>
      <c r="C6" s="349"/>
      <c r="D6" s="1244" t="s">
        <v>910</v>
      </c>
      <c r="E6" s="1249"/>
      <c r="F6" s="1246" t="s">
        <v>913</v>
      </c>
      <c r="G6" s="1239"/>
      <c r="H6" s="1239"/>
      <c r="I6" s="1247"/>
      <c r="J6" s="10"/>
      <c r="K6" s="10"/>
    </row>
    <row r="7" spans="1:11">
      <c r="A7" s="1242"/>
      <c r="B7" s="1242"/>
      <c r="C7" s="349"/>
      <c r="D7" s="347"/>
      <c r="E7" s="1246" t="s">
        <v>912</v>
      </c>
      <c r="F7" s="1247"/>
      <c r="G7" s="1239"/>
      <c r="H7" s="1239"/>
      <c r="I7" s="1247"/>
      <c r="J7" s="10"/>
      <c r="K7" s="40"/>
    </row>
    <row r="8" spans="1:11">
      <c r="A8" s="1242"/>
      <c r="B8" s="1242"/>
      <c r="C8" s="345"/>
      <c r="D8" s="350"/>
      <c r="E8" s="1248"/>
      <c r="F8" s="1248"/>
      <c r="G8" s="1241"/>
      <c r="H8" s="1241"/>
      <c r="I8" s="1248"/>
      <c r="J8" s="10"/>
      <c r="K8" s="10"/>
    </row>
    <row r="9" spans="1:11" s="353" customFormat="1" ht="15.75" customHeight="1">
      <c r="A9" s="351" t="s">
        <v>271</v>
      </c>
      <c r="B9" s="210" t="s">
        <v>391</v>
      </c>
      <c r="C9" s="396">
        <v>1389106.9170619373</v>
      </c>
      <c r="D9" s="396">
        <v>28676.574876999999</v>
      </c>
      <c r="E9" s="396">
        <v>28546.434164999999</v>
      </c>
      <c r="F9" s="396">
        <v>1364998.3982430673</v>
      </c>
      <c r="G9" s="396">
        <v>-9354.9188500673463</v>
      </c>
      <c r="H9" s="372"/>
      <c r="I9" s="354">
        <v>0</v>
      </c>
      <c r="J9" s="28"/>
      <c r="K9" s="28"/>
    </row>
    <row r="10" spans="1:11" s="353" customFormat="1" ht="15.75" customHeight="1">
      <c r="A10" s="213" t="s">
        <v>272</v>
      </c>
      <c r="B10" s="352" t="s">
        <v>832</v>
      </c>
      <c r="C10" s="227">
        <v>1264239.2005039372</v>
      </c>
      <c r="D10" s="227">
        <v>28404.588368000001</v>
      </c>
      <c r="E10" s="227">
        <v>28274.478419999999</v>
      </c>
      <c r="F10" s="227">
        <v>1240130.6816850675</v>
      </c>
      <c r="G10" s="227">
        <v>-8971.4160670673464</v>
      </c>
      <c r="H10" s="372"/>
      <c r="I10" s="227">
        <v>0</v>
      </c>
      <c r="J10" s="28"/>
      <c r="K10" s="28"/>
    </row>
    <row r="11" spans="1:11" s="353" customFormat="1" ht="15.75" customHeight="1">
      <c r="A11" s="213" t="s">
        <v>273</v>
      </c>
      <c r="B11" s="352" t="s">
        <v>1494</v>
      </c>
      <c r="C11" s="227">
        <v>56341.486720000001</v>
      </c>
      <c r="D11" s="227">
        <v>79.547092000000006</v>
      </c>
      <c r="E11" s="227">
        <v>79.537592000000004</v>
      </c>
      <c r="F11" s="227">
        <v>56341.486720000001</v>
      </c>
      <c r="G11" s="227">
        <v>-197.383242</v>
      </c>
      <c r="H11" s="372"/>
      <c r="I11" s="227">
        <v>0</v>
      </c>
      <c r="J11" s="28"/>
      <c r="K11" s="28"/>
    </row>
    <row r="12" spans="1:11" s="353" customFormat="1" ht="15.75" customHeight="1">
      <c r="A12" s="213" t="s">
        <v>274</v>
      </c>
      <c r="B12" s="352" t="s">
        <v>833</v>
      </c>
      <c r="C12" s="227">
        <v>51813.237541000002</v>
      </c>
      <c r="D12" s="227">
        <v>180.267381</v>
      </c>
      <c r="E12" s="227">
        <v>180.249673</v>
      </c>
      <c r="F12" s="227">
        <v>51813.237541000002</v>
      </c>
      <c r="G12" s="227">
        <v>-182.63340099999999</v>
      </c>
      <c r="H12" s="372"/>
      <c r="I12" s="227">
        <v>0</v>
      </c>
      <c r="J12" s="28"/>
      <c r="K12" s="28"/>
    </row>
    <row r="13" spans="1:11" s="353" customFormat="1" ht="15.75" customHeight="1">
      <c r="A13" s="213" t="s">
        <v>275</v>
      </c>
      <c r="B13" s="352" t="s">
        <v>1495</v>
      </c>
      <c r="C13" s="227">
        <v>16408.214946</v>
      </c>
      <c r="D13" s="227">
        <v>3.5560000000000001E-3</v>
      </c>
      <c r="E13" s="227">
        <v>0</v>
      </c>
      <c r="F13" s="227">
        <v>16408.214946</v>
      </c>
      <c r="G13" s="227">
        <v>-1.702677</v>
      </c>
      <c r="H13" s="372"/>
      <c r="I13" s="227">
        <v>0</v>
      </c>
      <c r="J13" s="28"/>
      <c r="K13" s="28"/>
    </row>
    <row r="14" spans="1:11" s="353" customFormat="1" ht="15.75" customHeight="1">
      <c r="A14" s="213" t="s">
        <v>276</v>
      </c>
      <c r="B14" s="352" t="s">
        <v>286</v>
      </c>
      <c r="C14" s="227">
        <v>304.77735100000001</v>
      </c>
      <c r="D14" s="227">
        <v>12.168480000000001</v>
      </c>
      <c r="E14" s="227">
        <v>12.168480000000001</v>
      </c>
      <c r="F14" s="227">
        <v>304.77735100000001</v>
      </c>
      <c r="G14" s="227">
        <v>-1.783463</v>
      </c>
      <c r="H14" s="372"/>
      <c r="I14" s="227">
        <v>0</v>
      </c>
      <c r="J14" s="28"/>
      <c r="K14" s="28"/>
    </row>
    <row r="15" spans="1:11" s="353" customFormat="1" ht="15.75" customHeight="1">
      <c r="A15" s="351" t="s">
        <v>278</v>
      </c>
      <c r="B15" s="210" t="s">
        <v>336</v>
      </c>
      <c r="C15" s="856">
        <v>163731.522998</v>
      </c>
      <c r="D15" s="856">
        <v>544.28691300000003</v>
      </c>
      <c r="E15" s="856">
        <v>544.28691300000003</v>
      </c>
      <c r="F15" s="372"/>
      <c r="G15" s="372"/>
      <c r="H15" s="856">
        <v>511.116221</v>
      </c>
      <c r="I15" s="372"/>
      <c r="J15" s="28"/>
      <c r="K15" s="28"/>
    </row>
    <row r="16" spans="1:11" s="353" customFormat="1" ht="15.75" customHeight="1">
      <c r="A16" s="213" t="s">
        <v>279</v>
      </c>
      <c r="B16" s="352" t="s">
        <v>832</v>
      </c>
      <c r="C16" s="227">
        <v>157907.643686</v>
      </c>
      <c r="D16" s="227">
        <v>543.17309499999999</v>
      </c>
      <c r="E16" s="227">
        <v>543.17309499999999</v>
      </c>
      <c r="F16" s="372"/>
      <c r="G16" s="372"/>
      <c r="H16" s="227">
        <v>492.89321000000001</v>
      </c>
      <c r="I16" s="372"/>
      <c r="J16" s="41"/>
      <c r="K16" s="41"/>
    </row>
    <row r="17" spans="1:11" s="353" customFormat="1" ht="15.75" customHeight="1">
      <c r="A17" s="213" t="s">
        <v>280</v>
      </c>
      <c r="B17" s="352" t="s">
        <v>1494</v>
      </c>
      <c r="C17" s="227">
        <v>4719.7486639999997</v>
      </c>
      <c r="D17" s="227">
        <v>0.22414400000000001</v>
      </c>
      <c r="E17" s="227">
        <v>0.22414400000000001</v>
      </c>
      <c r="F17" s="372"/>
      <c r="G17" s="372"/>
      <c r="H17" s="227">
        <v>13.273946</v>
      </c>
      <c r="I17" s="372"/>
      <c r="J17" s="41"/>
      <c r="K17" s="41"/>
    </row>
    <row r="18" spans="1:11" s="353" customFormat="1" ht="15.75" customHeight="1">
      <c r="A18" s="213" t="s">
        <v>694</v>
      </c>
      <c r="B18" s="352" t="s">
        <v>833</v>
      </c>
      <c r="C18" s="227">
        <v>563.15116399999999</v>
      </c>
      <c r="D18" s="227">
        <v>0.88967399999999996</v>
      </c>
      <c r="E18" s="227">
        <v>0.88967399999999996</v>
      </c>
      <c r="F18" s="372"/>
      <c r="G18" s="372"/>
      <c r="H18" s="227">
        <v>4.4714910000000003</v>
      </c>
      <c r="I18" s="372"/>
    </row>
    <row r="19" spans="1:11" s="353" customFormat="1" ht="15.75" customHeight="1">
      <c r="A19" s="213" t="s">
        <v>695</v>
      </c>
      <c r="B19" s="352" t="s">
        <v>1495</v>
      </c>
      <c r="C19" s="227">
        <v>534.76587900000004</v>
      </c>
      <c r="D19" s="227">
        <v>0</v>
      </c>
      <c r="E19" s="227">
        <v>0</v>
      </c>
      <c r="F19" s="372"/>
      <c r="G19" s="372"/>
      <c r="H19" s="227">
        <v>0.47228500000000001</v>
      </c>
      <c r="I19" s="372"/>
    </row>
    <row r="20" spans="1:11" s="353" customFormat="1" ht="15.75" customHeight="1">
      <c r="A20" s="213" t="s">
        <v>696</v>
      </c>
      <c r="B20" s="357" t="s">
        <v>286</v>
      </c>
      <c r="C20" s="227">
        <v>6.2136050000000003</v>
      </c>
      <c r="D20" s="227">
        <v>0</v>
      </c>
      <c r="E20" s="227">
        <v>0</v>
      </c>
      <c r="F20" s="372"/>
      <c r="G20" s="372"/>
      <c r="H20" s="227">
        <v>5.2890000000000003E-3</v>
      </c>
      <c r="I20" s="372"/>
    </row>
    <row r="21" spans="1:11" s="353" customFormat="1" ht="15.75" customHeight="1">
      <c r="A21" s="361" t="s">
        <v>716</v>
      </c>
      <c r="B21" s="210" t="s">
        <v>79</v>
      </c>
      <c r="C21" s="361">
        <v>1552838.4400599373</v>
      </c>
      <c r="D21" s="361">
        <v>29220.861789999999</v>
      </c>
      <c r="E21" s="361">
        <v>29090.721077999999</v>
      </c>
      <c r="F21" s="361">
        <v>1364998.3982430673</v>
      </c>
      <c r="G21" s="361">
        <v>-9354.9188500673463</v>
      </c>
      <c r="H21" s="361">
        <v>511.116221</v>
      </c>
      <c r="I21" s="361">
        <v>0</v>
      </c>
      <c r="J21" s="28"/>
      <c r="K21" s="28"/>
    </row>
    <row r="22" spans="1:11">
      <c r="A22" s="359"/>
      <c r="B22" s="360"/>
      <c r="C22" s="360"/>
      <c r="D22" s="360"/>
      <c r="E22" s="360"/>
      <c r="F22" s="360"/>
      <c r="G22" s="360"/>
      <c r="H22" s="360"/>
      <c r="I22" s="360"/>
    </row>
    <row r="23" spans="1:11">
      <c r="A23" s="53"/>
      <c r="C23" s="1190"/>
    </row>
    <row r="24" spans="1:11">
      <c r="A24" s="53"/>
    </row>
    <row r="25" spans="1:11">
      <c r="A25" s="53"/>
    </row>
    <row r="26" spans="1:11">
      <c r="A26" s="53"/>
    </row>
  </sheetData>
  <mergeCells count="7">
    <mergeCell ref="I5:I8"/>
    <mergeCell ref="H5:H8"/>
    <mergeCell ref="G5:G8"/>
    <mergeCell ref="A6:B8"/>
    <mergeCell ref="D6:E6"/>
    <mergeCell ref="E7:E8"/>
    <mergeCell ref="F6:F8"/>
  </mergeCells>
  <hyperlinks>
    <hyperlink ref="K5" location="Index!A1" display="Index" xr:uid="{7DD8E0CC-FBA0-4BDB-A278-3B4802A8736D}"/>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C3E2-39C9-40B7-B36D-300D0D142BFA}">
  <sheetPr>
    <tabColor rgb="FF005AB4"/>
  </sheetPr>
  <dimension ref="A1:P34"/>
  <sheetViews>
    <sheetView showGridLines="0" zoomScaleNormal="100" workbookViewId="0"/>
  </sheetViews>
  <sheetFormatPr defaultRowHeight="14.5"/>
  <cols>
    <col min="1" max="1" width="6.26953125" customWidth="1"/>
    <col min="2" max="2" width="55.26953125" customWidth="1"/>
    <col min="3" max="3" width="9.81640625" bestFit="1" customWidth="1"/>
    <col min="4" max="4" width="10.453125" customWidth="1"/>
    <col min="5" max="5" width="10.81640625" customWidth="1"/>
    <col min="6" max="6" width="10.7265625" customWidth="1"/>
    <col min="7" max="7" width="14" customWidth="1"/>
    <col min="8" max="8" width="8.453125" customWidth="1"/>
    <col min="9" max="12" width="14" customWidth="1"/>
    <col min="13" max="13" width="12.26953125" customWidth="1"/>
    <col min="14" max="14" width="10.81640625" customWidth="1"/>
    <col min="15" max="15" width="5.26953125" customWidth="1"/>
  </cols>
  <sheetData>
    <row r="1" spans="1:16">
      <c r="A1" s="14" t="s">
        <v>890</v>
      </c>
      <c r="B1" s="10"/>
      <c r="C1" s="10"/>
      <c r="D1" s="10"/>
      <c r="E1" s="10"/>
      <c r="F1" s="10"/>
      <c r="G1" s="10"/>
      <c r="H1" s="10"/>
      <c r="I1" s="10"/>
      <c r="J1" s="10"/>
      <c r="K1" s="10"/>
      <c r="L1" s="10"/>
      <c r="M1" s="10"/>
      <c r="N1" s="10"/>
      <c r="O1" s="10"/>
      <c r="P1" s="10"/>
    </row>
    <row r="2" spans="1:16" s="362" customFormat="1" ht="15.75" customHeight="1">
      <c r="A2" s="307" t="s">
        <v>865</v>
      </c>
      <c r="B2" s="307"/>
      <c r="C2" s="307"/>
      <c r="D2" s="307"/>
      <c r="E2" s="307"/>
      <c r="F2" s="307"/>
      <c r="G2" s="307"/>
      <c r="H2" s="307"/>
      <c r="I2" s="307"/>
      <c r="J2" s="307"/>
      <c r="K2" s="307"/>
      <c r="L2" s="307"/>
      <c r="M2" s="307"/>
      <c r="N2" s="307"/>
      <c r="O2" s="307"/>
      <c r="P2" s="307"/>
    </row>
    <row r="3" spans="1:16" s="362" customFormat="1" ht="15.75" customHeight="1">
      <c r="A3" s="307"/>
      <c r="B3" s="307"/>
      <c r="C3" s="308" t="s">
        <v>44</v>
      </c>
      <c r="D3" s="308" t="s">
        <v>45</v>
      </c>
      <c r="E3" s="308" t="s">
        <v>46</v>
      </c>
      <c r="F3" s="308" t="s">
        <v>84</v>
      </c>
      <c r="G3" s="308" t="s">
        <v>85</v>
      </c>
      <c r="H3" s="308" t="s">
        <v>294</v>
      </c>
      <c r="I3" s="308" t="s">
        <v>260</v>
      </c>
      <c r="J3" s="308" t="s">
        <v>290</v>
      </c>
      <c r="K3" s="308" t="s">
        <v>297</v>
      </c>
      <c r="L3" s="308" t="s">
        <v>298</v>
      </c>
      <c r="M3" s="308" t="s">
        <v>299</v>
      </c>
      <c r="N3" s="308" t="s">
        <v>300</v>
      </c>
      <c r="O3" s="307"/>
      <c r="P3" s="307"/>
    </row>
    <row r="4" spans="1:16" s="362" customFormat="1" ht="16.5" customHeight="1">
      <c r="A4" s="293"/>
      <c r="B4" s="293"/>
      <c r="C4" s="1250" t="s">
        <v>327</v>
      </c>
      <c r="D4" s="1251"/>
      <c r="E4" s="1251"/>
      <c r="F4" s="1251"/>
      <c r="G4" s="374"/>
      <c r="H4" s="294"/>
      <c r="I4" s="294"/>
      <c r="J4" s="294"/>
      <c r="K4" s="294"/>
      <c r="L4" s="294"/>
      <c r="M4" s="294"/>
      <c r="N4" s="374"/>
      <c r="O4" s="382"/>
      <c r="P4" s="89" t="s">
        <v>282</v>
      </c>
    </row>
    <row r="5" spans="1:16" s="362" customFormat="1" ht="16.5" customHeight="1">
      <c r="A5" s="1252" t="s">
        <v>1931</v>
      </c>
      <c r="B5" s="1252"/>
      <c r="C5" s="383"/>
      <c r="D5" s="1253" t="s">
        <v>548</v>
      </c>
      <c r="E5" s="1254"/>
      <c r="F5" s="1255" t="s">
        <v>891</v>
      </c>
      <c r="G5" s="1256"/>
      <c r="H5" s="1256"/>
      <c r="I5" s="1256"/>
      <c r="J5" s="1256"/>
      <c r="K5" s="1256"/>
      <c r="L5" s="1256"/>
      <c r="M5" s="1256"/>
      <c r="N5" s="1256"/>
      <c r="O5" s="382"/>
      <c r="P5" s="307"/>
    </row>
    <row r="6" spans="1:16" s="362" customFormat="1" ht="18.75" customHeight="1">
      <c r="A6" s="1252"/>
      <c r="B6" s="1252"/>
      <c r="C6" s="383"/>
      <c r="D6" s="383"/>
      <c r="E6" s="1257" t="s">
        <v>914</v>
      </c>
      <c r="F6" s="377"/>
      <c r="G6" s="1258" t="s">
        <v>743</v>
      </c>
      <c r="H6" s="1255" t="s">
        <v>892</v>
      </c>
      <c r="I6" s="1256"/>
      <c r="J6" s="1256"/>
      <c r="K6" s="1256"/>
      <c r="L6" s="1256"/>
      <c r="M6" s="1256"/>
      <c r="N6" s="1256"/>
      <c r="O6" s="382"/>
      <c r="P6" s="363"/>
    </row>
    <row r="7" spans="1:16" s="362" customFormat="1" ht="34.5">
      <c r="A7" s="1252"/>
      <c r="B7" s="1252"/>
      <c r="C7" s="376"/>
      <c r="D7" s="376"/>
      <c r="E7" s="1258"/>
      <c r="F7" s="377"/>
      <c r="G7" s="1259"/>
      <c r="H7" s="378"/>
      <c r="I7" s="378" t="s">
        <v>915</v>
      </c>
      <c r="J7" s="378" t="s">
        <v>916</v>
      </c>
      <c r="K7" s="378" t="s">
        <v>917</v>
      </c>
      <c r="L7" s="379" t="s">
        <v>918</v>
      </c>
      <c r="M7" s="380" t="s">
        <v>919</v>
      </c>
      <c r="N7" s="381" t="s">
        <v>920</v>
      </c>
      <c r="O7" s="382"/>
      <c r="P7" s="307"/>
    </row>
    <row r="8" spans="1:16" s="362" customFormat="1" ht="15.75" customHeight="1">
      <c r="A8" s="364" t="s">
        <v>271</v>
      </c>
      <c r="B8" s="365" t="s">
        <v>547</v>
      </c>
      <c r="C8" s="375"/>
      <c r="D8" s="366"/>
      <c r="E8" s="375"/>
      <c r="F8" s="375"/>
      <c r="G8" s="366"/>
      <c r="H8" s="366"/>
      <c r="I8" s="366"/>
      <c r="J8" s="366"/>
      <c r="K8" s="366"/>
      <c r="L8" s="375"/>
      <c r="M8" s="375"/>
      <c r="N8" s="375"/>
      <c r="O8" s="307"/>
      <c r="P8" s="307"/>
    </row>
    <row r="9" spans="1:16" s="362" customFormat="1" ht="15.75" customHeight="1">
      <c r="A9" s="367" t="s">
        <v>272</v>
      </c>
      <c r="B9" s="368" t="s">
        <v>893</v>
      </c>
      <c r="C9" s="366"/>
      <c r="D9" s="366"/>
      <c r="E9" s="366"/>
      <c r="F9" s="366"/>
      <c r="G9" s="366"/>
      <c r="H9" s="366"/>
      <c r="I9" s="366"/>
      <c r="J9" s="366"/>
      <c r="K9" s="366"/>
      <c r="L9" s="366"/>
      <c r="M9" s="366"/>
      <c r="N9" s="366"/>
      <c r="O9" s="307"/>
      <c r="P9" s="307"/>
    </row>
    <row r="10" spans="1:16" s="362" customFormat="1" ht="15.75" customHeight="1">
      <c r="A10" s="367" t="s">
        <v>273</v>
      </c>
      <c r="B10" s="369" t="s">
        <v>894</v>
      </c>
      <c r="C10" s="366"/>
      <c r="D10" s="366"/>
      <c r="E10" s="366"/>
      <c r="F10" s="366"/>
      <c r="G10" s="366"/>
      <c r="H10" s="366"/>
      <c r="I10" s="366"/>
      <c r="J10" s="366"/>
      <c r="K10" s="366"/>
      <c r="L10" s="366"/>
      <c r="M10" s="366"/>
      <c r="N10" s="366"/>
      <c r="O10" s="307"/>
      <c r="P10" s="307"/>
    </row>
    <row r="11" spans="1:16" s="362" customFormat="1" ht="24">
      <c r="A11" s="370" t="s">
        <v>274</v>
      </c>
      <c r="B11" s="371" t="s">
        <v>895</v>
      </c>
      <c r="C11" s="366"/>
      <c r="D11" s="366"/>
      <c r="E11" s="372"/>
      <c r="F11" s="366"/>
      <c r="G11" s="366"/>
      <c r="H11" s="366"/>
      <c r="I11" s="372"/>
      <c r="J11" s="372"/>
      <c r="K11" s="372"/>
      <c r="L11" s="372"/>
      <c r="M11" s="372"/>
      <c r="N11" s="372"/>
      <c r="O11" s="307"/>
      <c r="P11" s="307"/>
    </row>
    <row r="12" spans="1:16" s="362" customFormat="1" ht="24">
      <c r="A12" s="370" t="s">
        <v>275</v>
      </c>
      <c r="B12" s="371" t="s">
        <v>896</v>
      </c>
      <c r="C12" s="366"/>
      <c r="D12" s="366"/>
      <c r="E12" s="372"/>
      <c r="F12" s="366"/>
      <c r="G12" s="366"/>
      <c r="H12" s="366"/>
      <c r="I12" s="372"/>
      <c r="J12" s="372"/>
      <c r="K12" s="372"/>
      <c r="L12" s="372"/>
      <c r="M12" s="372"/>
      <c r="N12" s="372"/>
      <c r="O12" s="307"/>
      <c r="P12" s="307"/>
    </row>
    <row r="13" spans="1:16" s="362" customFormat="1" ht="15.75" customHeight="1">
      <c r="A13" s="367" t="s">
        <v>276</v>
      </c>
      <c r="B13" s="371" t="s">
        <v>897</v>
      </c>
      <c r="C13" s="366"/>
      <c r="D13" s="366"/>
      <c r="E13" s="372"/>
      <c r="F13" s="366"/>
      <c r="G13" s="366"/>
      <c r="H13" s="366"/>
      <c r="I13" s="372"/>
      <c r="J13" s="372"/>
      <c r="K13" s="372"/>
      <c r="L13" s="372"/>
      <c r="M13" s="372"/>
      <c r="N13" s="372"/>
      <c r="O13" s="307"/>
      <c r="P13" s="307"/>
    </row>
    <row r="14" spans="1:16" s="362" customFormat="1" ht="15.75" customHeight="1">
      <c r="A14" s="364" t="s">
        <v>277</v>
      </c>
      <c r="B14" s="365" t="s">
        <v>898</v>
      </c>
      <c r="C14" s="366"/>
      <c r="D14" s="366"/>
      <c r="E14" s="366"/>
      <c r="F14" s="366"/>
      <c r="G14" s="366"/>
      <c r="H14" s="366"/>
      <c r="I14" s="366"/>
      <c r="J14" s="366"/>
      <c r="K14" s="366"/>
      <c r="L14" s="366"/>
      <c r="M14" s="366"/>
      <c r="N14" s="366"/>
      <c r="O14" s="307"/>
      <c r="P14" s="307"/>
    </row>
    <row r="15" spans="1:16" s="362" customFormat="1" ht="15.75" customHeight="1">
      <c r="A15" s="364" t="s">
        <v>278</v>
      </c>
      <c r="B15" s="365" t="s">
        <v>899</v>
      </c>
      <c r="C15" s="372"/>
      <c r="D15" s="372"/>
      <c r="E15" s="372"/>
      <c r="F15" s="372"/>
      <c r="G15" s="372"/>
      <c r="H15" s="372"/>
      <c r="I15" s="372"/>
      <c r="J15" s="372"/>
      <c r="K15" s="372"/>
      <c r="L15" s="372"/>
      <c r="M15" s="372"/>
      <c r="N15" s="372"/>
      <c r="O15" s="307"/>
      <c r="P15" s="307"/>
    </row>
    <row r="16" spans="1:16" s="362" customFormat="1" ht="15.75" customHeight="1">
      <c r="A16" s="367" t="s">
        <v>279</v>
      </c>
      <c r="B16" s="368" t="s">
        <v>900</v>
      </c>
      <c r="C16" s="366"/>
      <c r="D16" s="366"/>
      <c r="E16" s="366"/>
      <c r="F16" s="366"/>
      <c r="G16" s="366"/>
      <c r="H16" s="366"/>
      <c r="I16" s="366"/>
      <c r="J16" s="366"/>
      <c r="K16" s="366"/>
      <c r="L16" s="366"/>
      <c r="M16" s="366"/>
      <c r="N16" s="366"/>
      <c r="O16" s="373"/>
      <c r="P16" s="373"/>
    </row>
    <row r="17" spans="1:16" s="362" customFormat="1" ht="15.75" customHeight="1">
      <c r="A17" s="367" t="s">
        <v>280</v>
      </c>
      <c r="B17" s="369" t="s">
        <v>901</v>
      </c>
      <c r="C17" s="366"/>
      <c r="D17" s="366"/>
      <c r="E17" s="366"/>
      <c r="F17" s="366"/>
      <c r="G17" s="366"/>
      <c r="H17" s="366"/>
      <c r="I17" s="366"/>
      <c r="J17" s="366"/>
      <c r="K17" s="366"/>
      <c r="L17" s="366"/>
      <c r="M17" s="366"/>
      <c r="N17" s="366"/>
      <c r="O17" s="373"/>
      <c r="P17" s="373"/>
    </row>
    <row r="18" spans="1:16" s="362" customFormat="1" ht="15.75" customHeight="1">
      <c r="A18" s="367" t="s">
        <v>694</v>
      </c>
      <c r="B18" s="368" t="s">
        <v>902</v>
      </c>
      <c r="C18" s="366"/>
      <c r="D18" s="366"/>
      <c r="E18" s="366"/>
      <c r="F18" s="366"/>
      <c r="G18" s="366"/>
      <c r="H18" s="366"/>
      <c r="I18" s="366"/>
      <c r="J18" s="366"/>
      <c r="K18" s="366"/>
      <c r="L18" s="366"/>
      <c r="M18" s="366"/>
      <c r="N18" s="366"/>
    </row>
    <row r="19" spans="1:16" s="362" customFormat="1" ht="15.75" customHeight="1">
      <c r="A19" s="367" t="s">
        <v>695</v>
      </c>
      <c r="B19" s="369" t="s">
        <v>901</v>
      </c>
      <c r="C19" s="366"/>
      <c r="D19" s="366"/>
      <c r="E19" s="366"/>
      <c r="F19" s="366"/>
      <c r="G19" s="366"/>
      <c r="H19" s="366"/>
      <c r="I19" s="366"/>
      <c r="J19" s="366"/>
      <c r="K19" s="366"/>
      <c r="L19" s="366"/>
      <c r="M19" s="366"/>
      <c r="N19" s="366"/>
    </row>
    <row r="20" spans="1:16" s="362" customFormat="1" ht="15.75" customHeight="1">
      <c r="A20" s="364" t="s">
        <v>696</v>
      </c>
      <c r="B20" s="365" t="s">
        <v>903</v>
      </c>
      <c r="C20" s="366"/>
      <c r="D20" s="366"/>
      <c r="E20" s="366"/>
      <c r="F20" s="366"/>
      <c r="G20" s="366"/>
      <c r="H20" s="366"/>
      <c r="I20" s="366"/>
      <c r="J20" s="366"/>
      <c r="K20" s="366"/>
      <c r="L20" s="366"/>
      <c r="M20" s="366"/>
      <c r="N20" s="366"/>
    </row>
    <row r="21" spans="1:16" s="362" customFormat="1" ht="15.75" customHeight="1">
      <c r="A21" s="384" t="s">
        <v>715</v>
      </c>
      <c r="B21" s="365" t="s">
        <v>904</v>
      </c>
      <c r="C21" s="386"/>
      <c r="D21" s="366"/>
      <c r="E21" s="366"/>
      <c r="F21" s="366"/>
      <c r="G21" s="366"/>
      <c r="H21" s="386"/>
      <c r="I21" s="366"/>
      <c r="J21" s="386"/>
      <c r="K21" s="366"/>
      <c r="L21" s="386"/>
      <c r="M21" s="366"/>
      <c r="N21" s="366"/>
    </row>
    <row r="22" spans="1:16" s="362" customFormat="1" ht="11.5">
      <c r="B22" s="385"/>
      <c r="D22" s="385"/>
      <c r="E22" s="385"/>
      <c r="F22" s="385"/>
      <c r="G22" s="385"/>
      <c r="I22" s="385"/>
      <c r="J22" s="385"/>
      <c r="K22" s="385"/>
      <c r="M22" s="385"/>
      <c r="N22" s="385"/>
    </row>
    <row r="34" spans="15:16">
      <c r="O34" s="10"/>
      <c r="P34" s="10"/>
    </row>
  </sheetData>
  <mergeCells count="7">
    <mergeCell ref="C4:F4"/>
    <mergeCell ref="A5:B7"/>
    <mergeCell ref="D5:E5"/>
    <mergeCell ref="F5:N5"/>
    <mergeCell ref="E6:E7"/>
    <mergeCell ref="G6:G7"/>
    <mergeCell ref="H6:N6"/>
  </mergeCells>
  <hyperlinks>
    <hyperlink ref="P4" location="Index!A1" display="Index" xr:uid="{486FB838-AD5B-4665-8233-5D32B3EE1370}"/>
  </hyperlinks>
  <pageMargins left="0.7" right="0.7" top="0.75" bottom="0.75" header="0.3" footer="0.3"/>
  <ignoredErrors>
    <ignoredError sqref="A8:A21"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5AB4"/>
  </sheetPr>
  <dimension ref="A1:I16"/>
  <sheetViews>
    <sheetView showGridLines="0" workbookViewId="0"/>
  </sheetViews>
  <sheetFormatPr defaultColWidth="9.26953125" defaultRowHeight="12.5"/>
  <cols>
    <col min="1" max="1" width="5" style="10" customWidth="1"/>
    <col min="2" max="2" width="35.26953125" style="10" customWidth="1"/>
    <col min="3" max="4" width="18.453125" style="10" customWidth="1"/>
    <col min="5" max="5" width="4.1796875" style="10" customWidth="1"/>
    <col min="6" max="6" width="8.54296875" style="10" customWidth="1"/>
    <col min="7" max="16384" width="9.26953125" style="10"/>
  </cols>
  <sheetData>
    <row r="1" spans="1:9" ht="13">
      <c r="A1" s="14" t="s">
        <v>378</v>
      </c>
    </row>
    <row r="2" spans="1:9" s="307" customFormat="1" ht="15.75" customHeight="1">
      <c r="B2" s="306"/>
      <c r="C2" s="306"/>
    </row>
    <row r="3" spans="1:9" s="307" customFormat="1" ht="15.75" customHeight="1">
      <c r="C3" s="308" t="s">
        <v>44</v>
      </c>
      <c r="D3" s="308" t="s">
        <v>45</v>
      </c>
    </row>
    <row r="4" spans="1:9" s="307" customFormat="1" ht="15.75" customHeight="1">
      <c r="A4" s="293"/>
      <c r="B4" s="293"/>
      <c r="C4" s="1207" t="s">
        <v>369</v>
      </c>
      <c r="D4" s="1207"/>
      <c r="F4" s="89" t="s">
        <v>282</v>
      </c>
    </row>
    <row r="5" spans="1:9" s="315" customFormat="1" ht="15.75" customHeight="1">
      <c r="A5" s="388"/>
      <c r="B5" s="388"/>
      <c r="C5" s="1206"/>
      <c r="D5" s="1206"/>
    </row>
    <row r="6" spans="1:9" s="315" customFormat="1" ht="15.75" customHeight="1">
      <c r="A6" s="388"/>
      <c r="B6" s="388"/>
      <c r="C6" s="1260" t="s">
        <v>370</v>
      </c>
      <c r="D6" s="1260" t="s">
        <v>371</v>
      </c>
      <c r="F6" s="387"/>
    </row>
    <row r="7" spans="1:9" s="307" customFormat="1" ht="15.75" customHeight="1">
      <c r="A7" s="291" t="s">
        <v>1931</v>
      </c>
      <c r="B7" s="291"/>
      <c r="C7" s="1206"/>
      <c r="D7" s="1206"/>
    </row>
    <row r="8" spans="1:9" s="315" customFormat="1" ht="15.75" customHeight="1">
      <c r="A8" s="313">
        <v>1</v>
      </c>
      <c r="B8" s="389" t="s">
        <v>372</v>
      </c>
      <c r="C8" s="316">
        <v>0</v>
      </c>
      <c r="D8" s="316">
        <v>0</v>
      </c>
    </row>
    <row r="9" spans="1:9" s="315" customFormat="1" ht="15.75" customHeight="1">
      <c r="A9" s="313">
        <v>2</v>
      </c>
      <c r="B9" s="389" t="s">
        <v>373</v>
      </c>
      <c r="C9" s="316">
        <v>156.36067</v>
      </c>
      <c r="D9" s="316">
        <v>-45.070005999999999</v>
      </c>
      <c r="I9" s="316"/>
    </row>
    <row r="10" spans="1:9" s="315" customFormat="1" ht="15.75" customHeight="1">
      <c r="A10" s="390">
        <v>3</v>
      </c>
      <c r="B10" s="391" t="s">
        <v>374</v>
      </c>
      <c r="C10" s="316">
        <v>0</v>
      </c>
      <c r="D10" s="316">
        <v>0</v>
      </c>
    </row>
    <row r="11" spans="1:9" s="315" customFormat="1" ht="15.75" customHeight="1">
      <c r="A11" s="390">
        <v>4</v>
      </c>
      <c r="B11" s="391" t="s">
        <v>375</v>
      </c>
      <c r="C11" s="316">
        <v>156.270006</v>
      </c>
      <c r="D11" s="316">
        <v>-45.070005999999999</v>
      </c>
    </row>
    <row r="12" spans="1:9" s="315" customFormat="1" ht="15.75" customHeight="1">
      <c r="A12" s="390">
        <v>5</v>
      </c>
      <c r="B12" s="391" t="s">
        <v>376</v>
      </c>
      <c r="C12" s="316">
        <v>9.0663999999999995E-2</v>
      </c>
      <c r="D12" s="316">
        <v>0</v>
      </c>
    </row>
    <row r="13" spans="1:9" s="315" customFormat="1" ht="15.75" customHeight="1">
      <c r="A13" s="390">
        <v>6</v>
      </c>
      <c r="B13" s="391" t="s">
        <v>377</v>
      </c>
      <c r="C13" s="316">
        <v>0</v>
      </c>
      <c r="D13" s="316">
        <v>0</v>
      </c>
    </row>
    <row r="14" spans="1:9" s="315" customFormat="1" ht="15.75" customHeight="1">
      <c r="A14" s="390">
        <v>7</v>
      </c>
      <c r="B14" s="392" t="s">
        <v>379</v>
      </c>
      <c r="C14" s="316">
        <v>0</v>
      </c>
      <c r="D14" s="316">
        <v>0</v>
      </c>
    </row>
    <row r="15" spans="1:9" s="315" customFormat="1" ht="15.75" customHeight="1">
      <c r="A15" s="329">
        <v>8</v>
      </c>
      <c r="B15" s="394" t="s">
        <v>79</v>
      </c>
      <c r="C15" s="396">
        <v>156.36067</v>
      </c>
      <c r="D15" s="396">
        <v>-45.070005999999999</v>
      </c>
    </row>
    <row r="16" spans="1:9">
      <c r="C16" s="395"/>
      <c r="D16" s="395"/>
    </row>
  </sheetData>
  <mergeCells count="3">
    <mergeCell ref="C4:D5"/>
    <mergeCell ref="C6:C7"/>
    <mergeCell ref="D6:D7"/>
  </mergeCells>
  <hyperlinks>
    <hyperlink ref="F4" location="Index!A1" display="Index" xr:uid="{00000000-0004-0000-13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2A20-37BD-400A-B8FE-6C6BE9A80F78}">
  <sheetPr>
    <tabColor rgb="FF005AB4"/>
  </sheetPr>
  <dimension ref="A1:Z16"/>
  <sheetViews>
    <sheetView showGridLines="0" zoomScaleNormal="100" workbookViewId="0"/>
  </sheetViews>
  <sheetFormatPr defaultRowHeight="14.5"/>
  <cols>
    <col min="1" max="1" width="6.26953125" customWidth="1"/>
    <col min="2" max="2" width="52.81640625" customWidth="1"/>
    <col min="3" max="4" width="7.7265625" customWidth="1"/>
    <col min="5" max="5" width="11.81640625" customWidth="1"/>
    <col min="6" max="9" width="7.7265625" customWidth="1"/>
    <col min="10" max="10" width="8.453125" customWidth="1"/>
    <col min="11" max="12" width="7.7265625" customWidth="1"/>
    <col min="13" max="13" width="14" customWidth="1"/>
    <col min="14" max="16" width="7.7265625" customWidth="1"/>
    <col min="17" max="17" width="5.26953125" customWidth="1"/>
    <col min="18" max="19" width="7.7265625" customWidth="1"/>
    <col min="20" max="20" width="11.7265625" customWidth="1"/>
    <col min="21" max="23" width="7.7265625" customWidth="1"/>
    <col min="24" max="24" width="11.7265625" customWidth="1"/>
    <col min="25" max="25" width="5.453125" customWidth="1"/>
  </cols>
  <sheetData>
    <row r="1" spans="1:26">
      <c r="A1" s="14" t="s">
        <v>880</v>
      </c>
      <c r="B1" s="10"/>
      <c r="C1" s="10"/>
      <c r="D1" s="10"/>
      <c r="E1" s="10"/>
      <c r="F1" s="10"/>
      <c r="G1" s="10"/>
      <c r="H1" s="10"/>
      <c r="I1" s="10"/>
      <c r="J1" s="10"/>
      <c r="K1" s="10"/>
      <c r="L1" s="10"/>
      <c r="M1" s="10"/>
      <c r="N1" s="10"/>
      <c r="O1" s="10"/>
      <c r="P1" s="10"/>
      <c r="Q1" s="10"/>
      <c r="R1" s="10"/>
    </row>
    <row r="2" spans="1:26">
      <c r="A2" s="62" t="s">
        <v>865</v>
      </c>
      <c r="B2" s="14"/>
      <c r="C2" s="10"/>
      <c r="D2" s="10"/>
      <c r="E2" s="10"/>
      <c r="F2" s="10"/>
      <c r="G2" s="10"/>
      <c r="H2" s="10"/>
      <c r="I2" s="10"/>
      <c r="J2" s="10"/>
      <c r="K2" s="10"/>
      <c r="L2" s="10"/>
      <c r="M2" s="10"/>
      <c r="N2" s="10"/>
      <c r="O2" s="10"/>
      <c r="P2" s="10"/>
      <c r="Q2" s="10"/>
      <c r="R2" s="10"/>
    </row>
    <row r="3" spans="1:26">
      <c r="A3" s="10"/>
      <c r="B3" s="10"/>
      <c r="C3" s="10"/>
      <c r="D3" s="10"/>
      <c r="E3" s="10"/>
      <c r="F3" s="10"/>
      <c r="G3" s="10"/>
      <c r="H3" s="10"/>
      <c r="I3" s="10"/>
      <c r="J3" s="10"/>
      <c r="K3" s="10"/>
      <c r="L3" s="10"/>
      <c r="M3" s="10"/>
      <c r="N3" s="10"/>
      <c r="O3" s="10"/>
      <c r="P3" s="10"/>
      <c r="Q3" s="10"/>
      <c r="R3" s="10"/>
    </row>
    <row r="4" spans="1:26">
      <c r="A4" s="73"/>
      <c r="B4" s="73"/>
      <c r="C4" s="1261" t="s">
        <v>44</v>
      </c>
      <c r="D4" s="1261"/>
      <c r="E4" s="74" t="s">
        <v>45</v>
      </c>
      <c r="F4" s="1261" t="s">
        <v>46</v>
      </c>
      <c r="G4" s="1261"/>
      <c r="H4" s="1261"/>
      <c r="I4" s="74" t="s">
        <v>84</v>
      </c>
      <c r="J4" s="1261" t="s">
        <v>85</v>
      </c>
      <c r="K4" s="1261"/>
      <c r="L4" s="1261" t="s">
        <v>294</v>
      </c>
      <c r="M4" s="1261"/>
      <c r="N4" s="1261" t="s">
        <v>260</v>
      </c>
      <c r="O4" s="1261"/>
      <c r="P4" s="1261"/>
      <c r="Q4" s="75" t="s">
        <v>290</v>
      </c>
      <c r="R4" s="1261" t="s">
        <v>297</v>
      </c>
      <c r="S4" s="1261"/>
      <c r="T4" s="75" t="s">
        <v>298</v>
      </c>
      <c r="U4" s="1261" t="s">
        <v>299</v>
      </c>
      <c r="V4" s="1261"/>
      <c r="W4" s="1261" t="s">
        <v>300</v>
      </c>
      <c r="X4" s="1261"/>
    </row>
    <row r="5" spans="1:26" s="362" customFormat="1" ht="16.5" customHeight="1">
      <c r="A5" s="293"/>
      <c r="B5" s="293"/>
      <c r="C5" s="1262" t="s">
        <v>881</v>
      </c>
      <c r="D5" s="1263"/>
      <c r="E5" s="1264"/>
      <c r="F5" s="403" t="s">
        <v>882</v>
      </c>
      <c r="G5" s="404"/>
      <c r="H5" s="405"/>
      <c r="I5" s="403"/>
      <c r="J5" s="403"/>
      <c r="K5" s="403"/>
      <c r="L5" s="403"/>
      <c r="M5" s="403"/>
      <c r="N5" s="403"/>
      <c r="O5" s="403"/>
      <c r="P5" s="403"/>
      <c r="Q5" s="403"/>
      <c r="R5" s="403"/>
      <c r="S5" s="403"/>
      <c r="T5" s="403"/>
      <c r="U5" s="403"/>
      <c r="V5" s="403"/>
      <c r="W5" s="403"/>
      <c r="X5" s="403"/>
      <c r="Y5" s="410"/>
      <c r="Z5" s="89" t="s">
        <v>282</v>
      </c>
    </row>
    <row r="6" spans="1:26" s="362" customFormat="1" ht="16.5" customHeight="1">
      <c r="A6" s="1252" t="s">
        <v>1931</v>
      </c>
      <c r="B6" s="1252"/>
      <c r="C6" s="1262"/>
      <c r="D6" s="1263"/>
      <c r="E6" s="1263"/>
      <c r="F6" s="1262"/>
      <c r="G6" s="1263"/>
      <c r="H6" s="1263"/>
      <c r="I6" s="1263"/>
      <c r="J6" s="1265" t="s">
        <v>883</v>
      </c>
      <c r="K6" s="1266"/>
      <c r="L6" s="1266"/>
      <c r="M6" s="1267"/>
      <c r="N6" s="1265" t="s">
        <v>884</v>
      </c>
      <c r="O6" s="1266"/>
      <c r="P6" s="1266"/>
      <c r="Q6" s="1267"/>
      <c r="R6" s="1265" t="s">
        <v>885</v>
      </c>
      <c r="S6" s="1266"/>
      <c r="T6" s="1266"/>
      <c r="U6" s="1265" t="s">
        <v>886</v>
      </c>
      <c r="V6" s="1266"/>
      <c r="W6" s="1266"/>
      <c r="X6" s="1267"/>
      <c r="Y6" s="410"/>
    </row>
    <row r="7" spans="1:26" s="362" customFormat="1" ht="34.5">
      <c r="A7" s="1252"/>
      <c r="B7" s="1252"/>
      <c r="C7" s="1268" t="s">
        <v>547</v>
      </c>
      <c r="D7" s="1269"/>
      <c r="E7" s="407" t="s">
        <v>887</v>
      </c>
      <c r="F7" s="1272" t="s">
        <v>370</v>
      </c>
      <c r="G7" s="1260"/>
      <c r="H7" s="1268" t="s">
        <v>887</v>
      </c>
      <c r="I7" s="1270"/>
      <c r="J7" s="1273" t="s">
        <v>370</v>
      </c>
      <c r="K7" s="1206"/>
      <c r="L7" s="1206"/>
      <c r="M7" s="409" t="s">
        <v>887</v>
      </c>
      <c r="N7" s="1274" t="s">
        <v>370</v>
      </c>
      <c r="O7" s="1275"/>
      <c r="P7" s="1268" t="s">
        <v>887</v>
      </c>
      <c r="Q7" s="1270"/>
      <c r="R7" s="1268" t="s">
        <v>370</v>
      </c>
      <c r="S7" s="1269"/>
      <c r="T7" s="407" t="s">
        <v>887</v>
      </c>
      <c r="U7" s="1268" t="s">
        <v>370</v>
      </c>
      <c r="V7" s="1270"/>
      <c r="W7" s="1270"/>
      <c r="X7" s="411" t="s">
        <v>887</v>
      </c>
      <c r="Y7" s="410"/>
    </row>
    <row r="8" spans="1:26" s="400" customFormat="1" ht="15.75" customHeight="1">
      <c r="A8" s="364" t="s">
        <v>271</v>
      </c>
      <c r="B8" s="397" t="s">
        <v>888</v>
      </c>
      <c r="C8" s="1271"/>
      <c r="D8" s="1271"/>
      <c r="E8" s="406"/>
      <c r="F8" s="1271"/>
      <c r="G8" s="1271"/>
      <c r="H8" s="1271"/>
      <c r="I8" s="1271"/>
      <c r="J8" s="399"/>
      <c r="K8" s="399"/>
      <c r="L8" s="399"/>
      <c r="M8" s="408"/>
      <c r="N8" s="399"/>
      <c r="O8" s="408"/>
      <c r="P8" s="399"/>
      <c r="Q8" s="399"/>
      <c r="R8" s="399"/>
      <c r="S8" s="399"/>
      <c r="T8" s="408"/>
      <c r="U8" s="399"/>
      <c r="V8" s="399"/>
      <c r="W8" s="399"/>
      <c r="X8" s="408"/>
    </row>
    <row r="9" spans="1:26" s="400" customFormat="1" ht="23">
      <c r="A9" s="364" t="s">
        <v>272</v>
      </c>
      <c r="B9" s="397" t="s">
        <v>889</v>
      </c>
      <c r="C9" s="1276"/>
      <c r="D9" s="1276"/>
      <c r="E9" s="398"/>
      <c r="F9" s="1276"/>
      <c r="G9" s="1276"/>
      <c r="H9" s="1276"/>
      <c r="I9" s="1276"/>
      <c r="J9" s="1276"/>
      <c r="K9" s="1276"/>
      <c r="L9" s="1276"/>
      <c r="M9" s="398"/>
      <c r="N9" s="1276"/>
      <c r="O9" s="1276"/>
      <c r="P9" s="1276"/>
      <c r="Q9" s="1276"/>
      <c r="R9" s="1276"/>
      <c r="S9" s="1276"/>
      <c r="T9" s="398"/>
      <c r="U9" s="1276"/>
      <c r="V9" s="1276"/>
      <c r="W9" s="1276"/>
      <c r="X9" s="398"/>
    </row>
    <row r="10" spans="1:26" s="400" customFormat="1" ht="15.75" customHeight="1">
      <c r="A10" s="367" t="s">
        <v>273</v>
      </c>
      <c r="B10" s="401" t="s">
        <v>374</v>
      </c>
      <c r="C10" s="1276"/>
      <c r="D10" s="1276"/>
      <c r="E10" s="398"/>
      <c r="F10" s="1276"/>
      <c r="G10" s="1276"/>
      <c r="H10" s="1276"/>
      <c r="I10" s="1276"/>
      <c r="J10" s="1276"/>
      <c r="K10" s="1276"/>
      <c r="L10" s="1276"/>
      <c r="M10" s="398"/>
      <c r="N10" s="1276"/>
      <c r="O10" s="1276"/>
      <c r="P10" s="1276"/>
      <c r="Q10" s="1276"/>
      <c r="R10" s="1276"/>
      <c r="S10" s="1276"/>
      <c r="T10" s="398"/>
      <c r="U10" s="1276"/>
      <c r="V10" s="1276"/>
      <c r="W10" s="1276"/>
      <c r="X10" s="398"/>
    </row>
    <row r="11" spans="1:26" s="400" customFormat="1" ht="15.75" customHeight="1">
      <c r="A11" s="367" t="s">
        <v>274</v>
      </c>
      <c r="B11" s="401" t="s">
        <v>375</v>
      </c>
      <c r="C11" s="1276"/>
      <c r="D11" s="1276"/>
      <c r="E11" s="398"/>
      <c r="F11" s="1276"/>
      <c r="G11" s="1276"/>
      <c r="H11" s="1276"/>
      <c r="I11" s="1276"/>
      <c r="J11" s="1276"/>
      <c r="K11" s="1276"/>
      <c r="L11" s="1276"/>
      <c r="M11" s="398"/>
      <c r="N11" s="1276"/>
      <c r="O11" s="1276"/>
      <c r="P11" s="1276"/>
      <c r="Q11" s="1276"/>
      <c r="R11" s="1276"/>
      <c r="S11" s="1276"/>
      <c r="T11" s="398"/>
      <c r="U11" s="1276"/>
      <c r="V11" s="1276"/>
      <c r="W11" s="1276"/>
      <c r="X11" s="398"/>
    </row>
    <row r="12" spans="1:26" s="400" customFormat="1" ht="15.75" customHeight="1">
      <c r="A12" s="367" t="s">
        <v>275</v>
      </c>
      <c r="B12" s="401" t="s">
        <v>376</v>
      </c>
      <c r="C12" s="1276"/>
      <c r="D12" s="1276"/>
      <c r="E12" s="398"/>
      <c r="F12" s="1276"/>
      <c r="G12" s="1276"/>
      <c r="H12" s="1276"/>
      <c r="I12" s="1276"/>
      <c r="J12" s="1276"/>
      <c r="K12" s="1276"/>
      <c r="L12" s="1276"/>
      <c r="M12" s="398"/>
      <c r="N12" s="1276"/>
      <c r="O12" s="1276"/>
      <c r="P12" s="1276"/>
      <c r="Q12" s="1276"/>
      <c r="R12" s="1276"/>
      <c r="S12" s="1276"/>
      <c r="T12" s="398"/>
      <c r="U12" s="1276"/>
      <c r="V12" s="1276"/>
      <c r="W12" s="1276"/>
      <c r="X12" s="398"/>
    </row>
    <row r="13" spans="1:26" s="400" customFormat="1" ht="15.75" customHeight="1">
      <c r="A13" s="367" t="s">
        <v>276</v>
      </c>
      <c r="B13" s="401" t="s">
        <v>377</v>
      </c>
      <c r="C13" s="1276"/>
      <c r="D13" s="1276"/>
      <c r="E13" s="398"/>
      <c r="F13" s="1276"/>
      <c r="G13" s="1276"/>
      <c r="H13" s="1276"/>
      <c r="I13" s="1276"/>
      <c r="J13" s="1276"/>
      <c r="K13" s="1276"/>
      <c r="L13" s="1276"/>
      <c r="M13" s="398"/>
      <c r="N13" s="1276"/>
      <c r="O13" s="1276"/>
      <c r="P13" s="1276"/>
      <c r="Q13" s="1276"/>
      <c r="R13" s="1276"/>
      <c r="S13" s="1276"/>
      <c r="T13" s="398"/>
      <c r="U13" s="1276"/>
      <c r="V13" s="1276"/>
      <c r="W13" s="1276"/>
      <c r="X13" s="398"/>
    </row>
    <row r="14" spans="1:26" s="400" customFormat="1" ht="15.75" customHeight="1">
      <c r="A14" s="367" t="s">
        <v>277</v>
      </c>
      <c r="B14" s="414" t="s">
        <v>379</v>
      </c>
      <c r="C14" s="1279"/>
      <c r="D14" s="1279"/>
      <c r="E14" s="398"/>
      <c r="F14" s="1276"/>
      <c r="G14" s="1276"/>
      <c r="H14" s="1276"/>
      <c r="I14" s="1276"/>
      <c r="J14" s="1276"/>
      <c r="K14" s="1276"/>
      <c r="L14" s="1276"/>
      <c r="M14" s="398"/>
      <c r="N14" s="1276"/>
      <c r="O14" s="1276"/>
      <c r="P14" s="1276"/>
      <c r="Q14" s="1276"/>
      <c r="R14" s="1276"/>
      <c r="S14" s="1276"/>
      <c r="T14" s="398"/>
      <c r="U14" s="1276"/>
      <c r="V14" s="1276"/>
      <c r="W14" s="1276"/>
      <c r="X14" s="398"/>
    </row>
    <row r="15" spans="1:26" s="402" customFormat="1" ht="15.75" customHeight="1">
      <c r="A15" s="416" t="s">
        <v>278</v>
      </c>
      <c r="B15" s="415" t="s">
        <v>79</v>
      </c>
      <c r="C15" s="1277"/>
      <c r="D15" s="1277"/>
      <c r="E15" s="412"/>
      <c r="F15" s="1277"/>
      <c r="G15" s="1277"/>
      <c r="H15" s="1277"/>
      <c r="I15" s="1277"/>
      <c r="J15" s="1277"/>
      <c r="K15" s="1277"/>
      <c r="L15" s="1277"/>
      <c r="M15" s="412"/>
      <c r="N15" s="1278"/>
      <c r="O15" s="1278"/>
      <c r="P15" s="1277"/>
      <c r="Q15" s="1277"/>
      <c r="R15" s="1278"/>
      <c r="S15" s="1278"/>
      <c r="T15" s="412"/>
      <c r="U15" s="1278"/>
      <c r="V15" s="1278"/>
      <c r="W15" s="1278"/>
      <c r="X15" s="412"/>
    </row>
    <row r="16" spans="1:26">
      <c r="C16" s="413"/>
      <c r="D16" s="413"/>
      <c r="E16" s="413"/>
      <c r="F16" s="413"/>
      <c r="G16" s="413"/>
      <c r="H16" s="413"/>
      <c r="I16" s="413"/>
      <c r="J16" s="413"/>
      <c r="K16" s="413"/>
      <c r="L16" s="413"/>
      <c r="M16" s="413"/>
      <c r="N16" s="76"/>
      <c r="O16" s="76"/>
      <c r="P16" s="413"/>
      <c r="Q16" s="413"/>
      <c r="R16" s="76"/>
      <c r="S16" s="76"/>
      <c r="T16" s="413"/>
      <c r="U16" s="413"/>
      <c r="V16" s="76"/>
      <c r="W16" s="76"/>
      <c r="X16" s="413"/>
    </row>
  </sheetData>
  <mergeCells count="83">
    <mergeCell ref="R14:S14"/>
    <mergeCell ref="U14:W14"/>
    <mergeCell ref="C15:D15"/>
    <mergeCell ref="F15:G15"/>
    <mergeCell ref="H15:I15"/>
    <mergeCell ref="J15:L15"/>
    <mergeCell ref="N15:O15"/>
    <mergeCell ref="P15:Q15"/>
    <mergeCell ref="R15:S15"/>
    <mergeCell ref="U15:W15"/>
    <mergeCell ref="C14:D14"/>
    <mergeCell ref="F14:G14"/>
    <mergeCell ref="H14:I14"/>
    <mergeCell ref="J14:L14"/>
    <mergeCell ref="N14:O14"/>
    <mergeCell ref="P14:Q14"/>
    <mergeCell ref="P13:Q13"/>
    <mergeCell ref="R13:S13"/>
    <mergeCell ref="U13:W13"/>
    <mergeCell ref="C12:D12"/>
    <mergeCell ref="F12:G12"/>
    <mergeCell ref="H12:I12"/>
    <mergeCell ref="J12:L12"/>
    <mergeCell ref="N12:O12"/>
    <mergeCell ref="P12:Q12"/>
    <mergeCell ref="C13:D13"/>
    <mergeCell ref="F13:G13"/>
    <mergeCell ref="H13:I13"/>
    <mergeCell ref="J13:L13"/>
    <mergeCell ref="N13:O13"/>
    <mergeCell ref="P11:Q11"/>
    <mergeCell ref="R11:S11"/>
    <mergeCell ref="U11:W11"/>
    <mergeCell ref="R12:S12"/>
    <mergeCell ref="U12:W12"/>
    <mergeCell ref="C11:D11"/>
    <mergeCell ref="F11:G11"/>
    <mergeCell ref="H11:I11"/>
    <mergeCell ref="J11:L11"/>
    <mergeCell ref="N11:O11"/>
    <mergeCell ref="P9:Q9"/>
    <mergeCell ref="R9:S9"/>
    <mergeCell ref="U9:W9"/>
    <mergeCell ref="C10:D10"/>
    <mergeCell ref="F10:G10"/>
    <mergeCell ref="H10:I10"/>
    <mergeCell ref="J10:L10"/>
    <mergeCell ref="N10:O10"/>
    <mergeCell ref="P10:Q10"/>
    <mergeCell ref="R10:S10"/>
    <mergeCell ref="C9:D9"/>
    <mergeCell ref="F9:G9"/>
    <mergeCell ref="H9:I9"/>
    <mergeCell ref="J9:L9"/>
    <mergeCell ref="N9:O9"/>
    <mergeCell ref="U10:W10"/>
    <mergeCell ref="R7:S7"/>
    <mergeCell ref="U7:W7"/>
    <mergeCell ref="C8:D8"/>
    <mergeCell ref="F8:G8"/>
    <mergeCell ref="H8:I8"/>
    <mergeCell ref="C7:D7"/>
    <mergeCell ref="F7:G7"/>
    <mergeCell ref="H7:I7"/>
    <mergeCell ref="J7:L7"/>
    <mergeCell ref="N7:O7"/>
    <mergeCell ref="P7:Q7"/>
    <mergeCell ref="U4:V4"/>
    <mergeCell ref="W4:X4"/>
    <mergeCell ref="C5:E6"/>
    <mergeCell ref="A6:B7"/>
    <mergeCell ref="F6:G6"/>
    <mergeCell ref="H6:I6"/>
    <mergeCell ref="J6:M6"/>
    <mergeCell ref="N6:Q6"/>
    <mergeCell ref="R6:T6"/>
    <mergeCell ref="U6:X6"/>
    <mergeCell ref="C4:D4"/>
    <mergeCell ref="F4:H4"/>
    <mergeCell ref="J4:K4"/>
    <mergeCell ref="L4:M4"/>
    <mergeCell ref="N4:P4"/>
    <mergeCell ref="R4:S4"/>
  </mergeCells>
  <hyperlinks>
    <hyperlink ref="Z5" location="Index!A1" display="Index" xr:uid="{4DAFEFB4-3843-47C8-9097-4B0F85F755B6}"/>
  </hyperlinks>
  <pageMargins left="0.7" right="0.7" top="0.75" bottom="0.75" header="0.3" footer="0.3"/>
  <ignoredErrors>
    <ignoredError sqref="A8:A15"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5AB4"/>
  </sheetPr>
  <dimension ref="A1:I14"/>
  <sheetViews>
    <sheetView showGridLines="0" zoomScaleNormal="100" workbookViewId="0"/>
  </sheetViews>
  <sheetFormatPr defaultColWidth="9.26953125" defaultRowHeight="12.5"/>
  <cols>
    <col min="1" max="1" width="5" style="10" customWidth="1"/>
    <col min="2" max="2" width="30" style="10" customWidth="1"/>
    <col min="3" max="3" width="14.7265625" style="10" customWidth="1"/>
    <col min="4" max="4" width="13.7265625" style="10" customWidth="1"/>
    <col min="5" max="6" width="14.7265625" style="10" customWidth="1"/>
    <col min="7" max="7" width="13.54296875" style="10" customWidth="1"/>
    <col min="8" max="8" width="5.26953125" style="10" customWidth="1"/>
    <col min="9" max="9" width="8.54296875" style="10" customWidth="1"/>
    <col min="10" max="16384" width="9.26953125" style="10"/>
  </cols>
  <sheetData>
    <row r="1" spans="1:9" ht="13">
      <c r="A1" s="650" t="s">
        <v>382</v>
      </c>
    </row>
    <row r="2" spans="1:9" s="62" customFormat="1" ht="11.5"/>
    <row r="3" spans="1:9" s="62" customFormat="1" ht="11.5">
      <c r="C3" s="272" t="s">
        <v>44</v>
      </c>
      <c r="D3" s="272" t="s">
        <v>45</v>
      </c>
      <c r="E3" s="272" t="s">
        <v>46</v>
      </c>
      <c r="F3" s="272" t="s">
        <v>84</v>
      </c>
      <c r="G3" s="272" t="s">
        <v>85</v>
      </c>
    </row>
    <row r="4" spans="1:9" s="62" customFormat="1" ht="21" customHeight="1">
      <c r="A4" s="343"/>
      <c r="B4" s="343"/>
      <c r="C4" s="1280" t="s">
        <v>383</v>
      </c>
      <c r="D4" s="1284" t="s">
        <v>380</v>
      </c>
      <c r="E4" s="1285"/>
      <c r="F4" s="1285"/>
      <c r="G4" s="1285"/>
      <c r="I4" s="89" t="s">
        <v>282</v>
      </c>
    </row>
    <row r="5" spans="1:9" s="62" customFormat="1" ht="30" customHeight="1">
      <c r="A5" s="1242" t="s">
        <v>1931</v>
      </c>
      <c r="B5" s="1242"/>
      <c r="C5" s="1280"/>
      <c r="D5" s="420"/>
      <c r="E5" s="423" t="s">
        <v>921</v>
      </c>
      <c r="F5" s="1283" t="s">
        <v>922</v>
      </c>
      <c r="G5" s="1283"/>
    </row>
    <row r="6" spans="1:9" s="62" customFormat="1" ht="11.5">
      <c r="A6" s="1242"/>
      <c r="B6" s="1242"/>
      <c r="C6" s="1280"/>
      <c r="D6" s="420"/>
      <c r="E6" s="422"/>
      <c r="F6" s="422"/>
      <c r="G6" s="1282" t="s">
        <v>923</v>
      </c>
      <c r="H6" s="346"/>
    </row>
    <row r="7" spans="1:9" s="62" customFormat="1" ht="11.5">
      <c r="A7" s="1242"/>
      <c r="B7" s="1242"/>
      <c r="C7" s="1280"/>
      <c r="D7" s="421"/>
      <c r="E7" s="423"/>
      <c r="F7" s="417"/>
      <c r="G7" s="1239"/>
      <c r="H7" s="346"/>
      <c r="I7" s="342"/>
    </row>
    <row r="8" spans="1:9" s="62" customFormat="1" ht="29.5" customHeight="1">
      <c r="A8" s="1242"/>
      <c r="B8" s="1242"/>
      <c r="C8" s="1281"/>
      <c r="D8" s="420"/>
      <c r="E8" s="424"/>
      <c r="F8" s="424"/>
      <c r="G8" s="1241"/>
      <c r="H8" s="346"/>
    </row>
    <row r="9" spans="1:9" s="55" customFormat="1" ht="15.75" customHeight="1">
      <c r="A9" s="163">
        <v>1</v>
      </c>
      <c r="B9" s="55" t="s">
        <v>327</v>
      </c>
      <c r="C9" s="354">
        <v>235206.38222412989</v>
      </c>
      <c r="D9" s="354">
        <v>1142153.788735</v>
      </c>
      <c r="E9" s="354">
        <v>1098979.8747380001</v>
      </c>
      <c r="F9" s="354">
        <v>43173.913997000003</v>
      </c>
      <c r="G9" s="354">
        <v>0</v>
      </c>
    </row>
    <row r="10" spans="1:9" s="55" customFormat="1" ht="15.75" customHeight="1">
      <c r="A10" s="176">
        <v>2</v>
      </c>
      <c r="B10" s="55" t="s">
        <v>335</v>
      </c>
      <c r="C10" s="358">
        <v>149693.72675887001</v>
      </c>
      <c r="D10" s="358">
        <v>0</v>
      </c>
      <c r="E10" s="358">
        <v>0</v>
      </c>
      <c r="F10" s="358">
        <v>0</v>
      </c>
      <c r="G10" s="418"/>
    </row>
    <row r="11" spans="1:9" s="55" customFormat="1" ht="15.75" customHeight="1">
      <c r="A11" s="177">
        <v>3</v>
      </c>
      <c r="B11" s="201" t="s">
        <v>79</v>
      </c>
      <c r="C11" s="426">
        <v>384900.10898299993</v>
      </c>
      <c r="D11" s="426">
        <v>1142153.788735</v>
      </c>
      <c r="E11" s="426">
        <v>1098979.8747380001</v>
      </c>
      <c r="F11" s="426">
        <v>43173.913997000003</v>
      </c>
      <c r="G11" s="426">
        <v>0</v>
      </c>
    </row>
    <row r="12" spans="1:9" s="352" customFormat="1" ht="15.75" customHeight="1">
      <c r="A12" s="425">
        <v>4</v>
      </c>
      <c r="B12" s="352" t="s">
        <v>385</v>
      </c>
      <c r="C12" s="419">
        <v>776.80355199999997</v>
      </c>
      <c r="D12" s="419">
        <v>22595.981185000001</v>
      </c>
      <c r="E12" s="419">
        <v>21806.229673999998</v>
      </c>
      <c r="F12" s="419">
        <v>789.75151100000005</v>
      </c>
      <c r="G12" s="419">
        <v>0</v>
      </c>
    </row>
    <row r="13" spans="1:9" s="352" customFormat="1" ht="15.75" customHeight="1">
      <c r="A13" s="429" t="s">
        <v>381</v>
      </c>
      <c r="B13" s="357" t="s">
        <v>384</v>
      </c>
      <c r="C13" s="358">
        <v>648.34768899999995</v>
      </c>
      <c r="D13" s="358">
        <v>22595.981185000001</v>
      </c>
      <c r="E13" s="428"/>
      <c r="F13" s="427"/>
      <c r="G13" s="427"/>
    </row>
    <row r="14" spans="1:9">
      <c r="F14" s="395"/>
      <c r="G14" s="395"/>
    </row>
  </sheetData>
  <mergeCells count="5">
    <mergeCell ref="C4:C8"/>
    <mergeCell ref="A5:B8"/>
    <mergeCell ref="G6:G8"/>
    <mergeCell ref="F5:G5"/>
    <mergeCell ref="D4:G4"/>
  </mergeCells>
  <hyperlinks>
    <hyperlink ref="I4" location="Index!A1" display="Index" xr:uid="{00000000-0004-0000-15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A63C-B41E-4085-B3B1-BF24979ECA94}">
  <sheetPr>
    <tabColor rgb="FF005AB4"/>
  </sheetPr>
  <dimension ref="A1:G9"/>
  <sheetViews>
    <sheetView showGridLines="0" workbookViewId="0"/>
  </sheetViews>
  <sheetFormatPr defaultColWidth="8.81640625" defaultRowHeight="13"/>
  <cols>
    <col min="1" max="1" width="12.26953125" style="5" customWidth="1"/>
    <col min="2" max="2" width="10" style="5" customWidth="1"/>
    <col min="3" max="3" width="52.26953125" style="5" customWidth="1"/>
    <col min="4" max="4" width="3.26953125" style="5" customWidth="1"/>
    <col min="5" max="5" width="38.453125" style="5" customWidth="1"/>
    <col min="6" max="6" width="4.1796875" style="5" customWidth="1"/>
    <col min="7" max="7" width="7.453125" style="5" customWidth="1"/>
    <col min="8" max="16384" width="8.81640625" style="5"/>
  </cols>
  <sheetData>
    <row r="1" spans="1:7" s="632" customFormat="1">
      <c r="A1" s="631" t="s">
        <v>1218</v>
      </c>
    </row>
    <row r="2" spans="1:7" s="362" customFormat="1" ht="11.5">
      <c r="A2" s="400"/>
    </row>
    <row r="3" spans="1:7" s="362" customFormat="1" ht="11.5">
      <c r="A3" s="315"/>
    </row>
    <row r="4" spans="1:7" s="362" customFormat="1" ht="31.5" customHeight="1">
      <c r="A4" s="533" t="s">
        <v>945</v>
      </c>
      <c r="B4" s="669" t="s">
        <v>798</v>
      </c>
      <c r="C4" s="609" t="s">
        <v>536</v>
      </c>
      <c r="D4" s="609"/>
      <c r="E4" s="609" t="s">
        <v>1603</v>
      </c>
      <c r="G4" s="651" t="s">
        <v>282</v>
      </c>
    </row>
    <row r="5" spans="1:7" s="362" customFormat="1" ht="171.75" customHeight="1">
      <c r="A5" s="637" t="s">
        <v>1219</v>
      </c>
      <c r="B5" s="638" t="s">
        <v>947</v>
      </c>
      <c r="C5" s="639" t="s">
        <v>1220</v>
      </c>
      <c r="D5" s="639"/>
      <c r="E5" s="1005" t="s">
        <v>1221</v>
      </c>
    </row>
    <row r="6" spans="1:7" s="362" customFormat="1" ht="172.5">
      <c r="A6" s="640" t="s">
        <v>1222</v>
      </c>
      <c r="B6" s="641" t="s">
        <v>950</v>
      </c>
      <c r="C6" s="642" t="s">
        <v>1223</v>
      </c>
      <c r="D6" s="642"/>
      <c r="E6" s="1006" t="s">
        <v>1221</v>
      </c>
    </row>
    <row r="7" spans="1:7" s="362" customFormat="1" ht="52.5" customHeight="1">
      <c r="A7" s="640" t="s">
        <v>1472</v>
      </c>
      <c r="B7" s="641" t="s">
        <v>953</v>
      </c>
      <c r="C7" s="642" t="s">
        <v>1224</v>
      </c>
      <c r="D7" s="642"/>
      <c r="E7" s="1006" t="s">
        <v>1221</v>
      </c>
    </row>
    <row r="8" spans="1:7" s="362" customFormat="1" ht="110.25" customHeight="1">
      <c r="A8" s="640" t="s">
        <v>1225</v>
      </c>
      <c r="B8" s="641" t="s">
        <v>956</v>
      </c>
      <c r="C8" s="642" t="s">
        <v>1226</v>
      </c>
      <c r="D8" s="642"/>
      <c r="E8" s="1006" t="s">
        <v>2065</v>
      </c>
    </row>
    <row r="9" spans="1:7" s="362" customFormat="1" ht="115">
      <c r="A9" s="636" t="s">
        <v>1227</v>
      </c>
      <c r="B9" s="641" t="s">
        <v>958</v>
      </c>
      <c r="C9" s="642" t="s">
        <v>1228</v>
      </c>
      <c r="D9" s="642"/>
      <c r="E9" s="1006" t="s">
        <v>1221</v>
      </c>
    </row>
  </sheetData>
  <hyperlinks>
    <hyperlink ref="G4" location="Index!A1" display="Index" xr:uid="{ABA1C815-ECE7-41C1-BBA5-EBF364704AE4}"/>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5AB4"/>
  </sheetPr>
  <dimension ref="A1:S53"/>
  <sheetViews>
    <sheetView showGridLines="0" zoomScaleNormal="100" workbookViewId="0"/>
  </sheetViews>
  <sheetFormatPr defaultColWidth="9.26953125" defaultRowHeight="12.5"/>
  <cols>
    <col min="1" max="1" width="5" style="10" customWidth="1"/>
    <col min="2" max="2" width="27.54296875" style="10" customWidth="1"/>
    <col min="3" max="14" width="10" style="10" customWidth="1"/>
    <col min="15" max="15" width="10.7265625" style="10" customWidth="1"/>
    <col min="16" max="17" width="10" style="10" customWidth="1"/>
    <col min="18" max="18" width="5.54296875" style="10" customWidth="1"/>
    <col min="19" max="19" width="6.453125" style="10" customWidth="1"/>
    <col min="20" max="16384" width="9.26953125" style="10"/>
  </cols>
  <sheetData>
    <row r="1" spans="1:19" ht="13">
      <c r="A1" s="14" t="s">
        <v>338</v>
      </c>
    </row>
    <row r="2" spans="1:19" s="307" customFormat="1" ht="15" customHeight="1">
      <c r="B2" s="306"/>
      <c r="C2" s="306"/>
    </row>
    <row r="3" spans="1:19" s="307" customFormat="1" ht="15" customHeight="1">
      <c r="C3" s="308" t="s">
        <v>44</v>
      </c>
      <c r="D3" s="308" t="s">
        <v>45</v>
      </c>
      <c r="E3" s="308" t="s">
        <v>46</v>
      </c>
      <c r="F3" s="308" t="s">
        <v>84</v>
      </c>
      <c r="G3" s="308" t="s">
        <v>85</v>
      </c>
      <c r="H3" s="308" t="s">
        <v>294</v>
      </c>
      <c r="I3" s="308" t="s">
        <v>260</v>
      </c>
      <c r="J3" s="308" t="s">
        <v>290</v>
      </c>
      <c r="K3" s="308" t="s">
        <v>297</v>
      </c>
      <c r="L3" s="308" t="s">
        <v>298</v>
      </c>
      <c r="M3" s="308" t="s">
        <v>299</v>
      </c>
      <c r="N3" s="308" t="s">
        <v>300</v>
      </c>
      <c r="O3" s="308" t="s">
        <v>302</v>
      </c>
      <c r="P3" s="308" t="s">
        <v>309</v>
      </c>
      <c r="Q3" s="308" t="s">
        <v>310</v>
      </c>
    </row>
    <row r="4" spans="1:19" s="315" customFormat="1" ht="15" customHeight="1">
      <c r="A4" s="388"/>
      <c r="B4" s="388"/>
      <c r="C4" s="1289" t="s">
        <v>311</v>
      </c>
      <c r="D4" s="1207"/>
      <c r="E4" s="1207"/>
      <c r="F4" s="1207"/>
      <c r="G4" s="1207"/>
      <c r="H4" s="1290"/>
      <c r="I4" s="1289" t="s">
        <v>312</v>
      </c>
      <c r="J4" s="1207"/>
      <c r="K4" s="1207"/>
      <c r="L4" s="1207"/>
      <c r="M4" s="1207"/>
      <c r="N4" s="1290"/>
      <c r="O4" s="437"/>
      <c r="P4" s="1292" t="s">
        <v>313</v>
      </c>
      <c r="Q4" s="1293"/>
      <c r="S4" s="89" t="s">
        <v>282</v>
      </c>
    </row>
    <row r="5" spans="1:19" s="315" customFormat="1" ht="15" customHeight="1">
      <c r="A5" s="388"/>
      <c r="B5" s="388"/>
      <c r="C5" s="1289"/>
      <c r="D5" s="1207"/>
      <c r="E5" s="1207"/>
      <c r="F5" s="1207"/>
      <c r="G5" s="1207"/>
      <c r="H5" s="1290"/>
      <c r="I5" s="1289"/>
      <c r="J5" s="1207"/>
      <c r="K5" s="1207"/>
      <c r="L5" s="1207"/>
      <c r="M5" s="1207"/>
      <c r="N5" s="1290"/>
      <c r="O5" s="403"/>
      <c r="P5" s="1289"/>
      <c r="Q5" s="1207"/>
      <c r="S5" s="387"/>
    </row>
    <row r="6" spans="1:19" s="315" customFormat="1" ht="15" customHeight="1">
      <c r="A6" s="388"/>
      <c r="B6" s="388"/>
      <c r="C6" s="1273"/>
      <c r="D6" s="1206"/>
      <c r="E6" s="1206"/>
      <c r="F6" s="1206"/>
      <c r="G6" s="1206"/>
      <c r="H6" s="1291"/>
      <c r="I6" s="1273"/>
      <c r="J6" s="1206"/>
      <c r="K6" s="1206"/>
      <c r="L6" s="1206"/>
      <c r="M6" s="1206"/>
      <c r="N6" s="1291"/>
      <c r="O6" s="403"/>
      <c r="P6" s="1273"/>
      <c r="Q6" s="1206"/>
    </row>
    <row r="7" spans="1:19" s="315" customFormat="1" ht="21" customHeight="1">
      <c r="A7" s="388"/>
      <c r="B7" s="388"/>
      <c r="C7" s="1294" t="s">
        <v>314</v>
      </c>
      <c r="D7" s="1295"/>
      <c r="E7" s="1296"/>
      <c r="F7" s="1294" t="s">
        <v>315</v>
      </c>
      <c r="G7" s="1295"/>
      <c r="H7" s="1296"/>
      <c r="I7" s="1297" t="s">
        <v>316</v>
      </c>
      <c r="J7" s="1298"/>
      <c r="K7" s="1299"/>
      <c r="L7" s="1297" t="s">
        <v>317</v>
      </c>
      <c r="M7" s="1298"/>
      <c r="N7" s="1301"/>
      <c r="O7" s="1302" t="s">
        <v>318</v>
      </c>
      <c r="P7" s="1289" t="s">
        <v>319</v>
      </c>
      <c r="Q7" s="1272" t="s">
        <v>320</v>
      </c>
    </row>
    <row r="8" spans="1:19" s="307" customFormat="1" ht="15" customHeight="1">
      <c r="A8" s="292"/>
      <c r="B8" s="292"/>
      <c r="C8" s="1294"/>
      <c r="D8" s="1295"/>
      <c r="E8" s="1296"/>
      <c r="F8" s="1294"/>
      <c r="G8" s="1295"/>
      <c r="H8" s="1296"/>
      <c r="I8" s="1294"/>
      <c r="J8" s="1295"/>
      <c r="K8" s="1300"/>
      <c r="L8" s="1294"/>
      <c r="M8" s="1295"/>
      <c r="N8" s="1296"/>
      <c r="O8" s="1302"/>
      <c r="P8" s="1289"/>
      <c r="Q8" s="1289"/>
    </row>
    <row r="9" spans="1:19" s="307" customFormat="1" ht="15" customHeight="1">
      <c r="A9" s="292"/>
      <c r="B9" s="292"/>
      <c r="C9" s="1294"/>
      <c r="D9" s="1295"/>
      <c r="E9" s="1296"/>
      <c r="F9" s="1294"/>
      <c r="G9" s="1295"/>
      <c r="H9" s="1296"/>
      <c r="I9" s="1294"/>
      <c r="J9" s="1295"/>
      <c r="K9" s="1300"/>
      <c r="L9" s="1294"/>
      <c r="M9" s="1295"/>
      <c r="N9" s="1296"/>
      <c r="O9" s="1302"/>
      <c r="P9" s="1289"/>
      <c r="Q9" s="1289"/>
    </row>
    <row r="10" spans="1:19" s="307" customFormat="1" ht="15" customHeight="1">
      <c r="A10" s="292"/>
      <c r="B10" s="292"/>
      <c r="C10" s="1294"/>
      <c r="D10" s="1295"/>
      <c r="E10" s="1296"/>
      <c r="F10" s="1294"/>
      <c r="G10" s="1295"/>
      <c r="H10" s="1296"/>
      <c r="I10" s="1294"/>
      <c r="J10" s="1295"/>
      <c r="K10" s="1300"/>
      <c r="L10" s="1294"/>
      <c r="M10" s="1295"/>
      <c r="N10" s="1296"/>
      <c r="O10" s="438"/>
      <c r="P10" s="438"/>
      <c r="Q10" s="438"/>
    </row>
    <row r="11" spans="1:19" s="307" customFormat="1" ht="15" customHeight="1">
      <c r="A11" s="292"/>
      <c r="B11" s="292"/>
      <c r="C11" s="1294"/>
      <c r="D11" s="1295"/>
      <c r="E11" s="1296"/>
      <c r="F11" s="1294"/>
      <c r="G11" s="1295"/>
      <c r="H11" s="1296"/>
      <c r="I11" s="1294"/>
      <c r="J11" s="1295"/>
      <c r="K11" s="1300"/>
      <c r="L11" s="1294"/>
      <c r="M11" s="1295"/>
      <c r="N11" s="1296"/>
      <c r="O11" s="438"/>
      <c r="P11" s="438"/>
      <c r="Q11" s="438"/>
    </row>
    <row r="12" spans="1:19" s="307" customFormat="1" ht="15" customHeight="1">
      <c r="A12" s="292"/>
      <c r="B12" s="292"/>
      <c r="C12" s="1294"/>
      <c r="D12" s="1295"/>
      <c r="E12" s="1296"/>
      <c r="F12" s="1294"/>
      <c r="G12" s="1295"/>
      <c r="H12" s="1296"/>
      <c r="I12" s="1294"/>
      <c r="J12" s="1295"/>
      <c r="K12" s="1300"/>
      <c r="L12" s="1294"/>
      <c r="M12" s="1295"/>
      <c r="N12" s="1296"/>
      <c r="O12" s="439"/>
      <c r="P12" s="403"/>
      <c r="Q12" s="438"/>
    </row>
    <row r="13" spans="1:19" s="307" customFormat="1" ht="15" customHeight="1">
      <c r="A13" s="292"/>
      <c r="B13" s="292"/>
      <c r="C13" s="1294"/>
      <c r="D13" s="1295"/>
      <c r="E13" s="1296"/>
      <c r="F13" s="1294"/>
      <c r="G13" s="1295"/>
      <c r="H13" s="1296"/>
      <c r="I13" s="1294"/>
      <c r="J13" s="1295"/>
      <c r="K13" s="1300"/>
      <c r="L13" s="1294"/>
      <c r="M13" s="1295"/>
      <c r="N13" s="1296"/>
      <c r="O13" s="438"/>
      <c r="P13" s="438"/>
      <c r="Q13" s="438"/>
    </row>
    <row r="14" spans="1:19" s="307" customFormat="1" ht="15" customHeight="1">
      <c r="A14" s="292"/>
      <c r="B14" s="430"/>
      <c r="C14" s="292"/>
      <c r="D14" s="1286" t="s">
        <v>321</v>
      </c>
      <c r="E14" s="1257" t="s">
        <v>322</v>
      </c>
      <c r="F14" s="379"/>
      <c r="G14" s="1257" t="s">
        <v>323</v>
      </c>
      <c r="H14" s="1286" t="s">
        <v>324</v>
      </c>
      <c r="I14" s="319"/>
      <c r="J14" s="1286" t="s">
        <v>325</v>
      </c>
      <c r="K14" s="1257" t="s">
        <v>326</v>
      </c>
      <c r="L14" s="435"/>
      <c r="M14" s="1286" t="s">
        <v>323</v>
      </c>
      <c r="N14" s="1257" t="s">
        <v>324</v>
      </c>
      <c r="O14" s="438"/>
      <c r="P14" s="438"/>
      <c r="Q14" s="438"/>
    </row>
    <row r="15" spans="1:19" s="307" customFormat="1" ht="15" customHeight="1">
      <c r="A15" s="292"/>
      <c r="B15" s="292"/>
      <c r="C15" s="434"/>
      <c r="D15" s="1287"/>
      <c r="E15" s="1258"/>
      <c r="F15" s="379"/>
      <c r="G15" s="1258"/>
      <c r="H15" s="1287"/>
      <c r="I15" s="319"/>
      <c r="J15" s="1287"/>
      <c r="K15" s="1258"/>
      <c r="L15" s="435"/>
      <c r="M15" s="1287"/>
      <c r="N15" s="1258"/>
      <c r="O15" s="438"/>
      <c r="P15" s="439"/>
      <c r="Q15" s="438"/>
    </row>
    <row r="16" spans="1:19" s="307" customFormat="1" ht="15" customHeight="1">
      <c r="A16" s="292"/>
      <c r="B16" s="292"/>
      <c r="C16" s="432"/>
      <c r="D16" s="1287"/>
      <c r="E16" s="1258"/>
      <c r="F16" s="379"/>
      <c r="G16" s="1258"/>
      <c r="H16" s="1287"/>
      <c r="I16" s="319"/>
      <c r="J16" s="1287"/>
      <c r="K16" s="1258"/>
      <c r="L16" s="435"/>
      <c r="M16" s="1287"/>
      <c r="N16" s="1258"/>
      <c r="O16" s="439"/>
      <c r="P16" s="403"/>
      <c r="Q16" s="438"/>
    </row>
    <row r="17" spans="1:19" s="307" customFormat="1" ht="15" customHeight="1">
      <c r="A17" s="291" t="s">
        <v>1931</v>
      </c>
      <c r="B17" s="431"/>
      <c r="C17" s="433"/>
      <c r="D17" s="1288"/>
      <c r="E17" s="1259"/>
      <c r="F17" s="379"/>
      <c r="G17" s="1258"/>
      <c r="H17" s="1288"/>
      <c r="I17" s="376"/>
      <c r="J17" s="1288"/>
      <c r="K17" s="1259"/>
      <c r="L17" s="436"/>
      <c r="M17" s="1288"/>
      <c r="N17" s="1259"/>
      <c r="O17" s="438"/>
      <c r="P17" s="440"/>
      <c r="Q17" s="440"/>
    </row>
    <row r="18" spans="1:19" s="315" customFormat="1" ht="15.75" customHeight="1">
      <c r="A18" s="313">
        <v>1</v>
      </c>
      <c r="B18" s="389" t="s">
        <v>327</v>
      </c>
      <c r="C18" s="857">
        <v>1210733.6965739999</v>
      </c>
      <c r="D18" s="857">
        <v>1118904.402949</v>
      </c>
      <c r="E18" s="857">
        <v>90516.261169999998</v>
      </c>
      <c r="F18" s="857">
        <v>28676.574876999999</v>
      </c>
      <c r="G18" s="857">
        <v>130.14071200000001</v>
      </c>
      <c r="H18" s="857">
        <v>28546.434164999999</v>
      </c>
      <c r="I18" s="857">
        <v>-4048.2098599999999</v>
      </c>
      <c r="J18" s="857">
        <v>-2303.205136</v>
      </c>
      <c r="K18" s="857">
        <v>-1745.0047239999999</v>
      </c>
      <c r="L18" s="857">
        <v>-5303.7901400000001</v>
      </c>
      <c r="M18" s="857">
        <v>-1.68485</v>
      </c>
      <c r="N18" s="857">
        <v>-5302.1052909999999</v>
      </c>
      <c r="O18" s="857">
        <v>0</v>
      </c>
      <c r="P18" s="857">
        <v>1133608.891761</v>
      </c>
      <c r="Q18" s="857">
        <v>22595.981185000001</v>
      </c>
      <c r="S18" s="316"/>
    </row>
    <row r="19" spans="1:19" s="315" customFormat="1" ht="15.75" customHeight="1">
      <c r="A19" s="390">
        <v>2</v>
      </c>
      <c r="B19" s="391" t="s">
        <v>328</v>
      </c>
      <c r="C19" s="858">
        <v>0</v>
      </c>
      <c r="D19" s="858">
        <v>0</v>
      </c>
      <c r="E19" s="858">
        <v>0</v>
      </c>
      <c r="F19" s="858">
        <v>0</v>
      </c>
      <c r="G19" s="858">
        <v>0</v>
      </c>
      <c r="H19" s="858">
        <v>0</v>
      </c>
      <c r="I19" s="858">
        <v>0</v>
      </c>
      <c r="J19" s="858">
        <v>0</v>
      </c>
      <c r="K19" s="858">
        <v>0</v>
      </c>
      <c r="L19" s="858">
        <v>0</v>
      </c>
      <c r="M19" s="858">
        <v>0</v>
      </c>
      <c r="N19" s="858">
        <v>0</v>
      </c>
      <c r="O19" s="858">
        <v>0</v>
      </c>
      <c r="P19" s="858">
        <v>0</v>
      </c>
      <c r="Q19" s="858">
        <v>0</v>
      </c>
    </row>
    <row r="20" spans="1:19" s="315" customFormat="1" ht="15.75" customHeight="1">
      <c r="A20" s="390">
        <v>3</v>
      </c>
      <c r="B20" s="391" t="s">
        <v>329</v>
      </c>
      <c r="C20" s="858">
        <v>5847.1558619999996</v>
      </c>
      <c r="D20" s="858">
        <v>5847.1558619999996</v>
      </c>
      <c r="E20" s="858">
        <v>0</v>
      </c>
      <c r="F20" s="858">
        <v>0</v>
      </c>
      <c r="G20" s="858">
        <v>0</v>
      </c>
      <c r="H20" s="858">
        <v>0</v>
      </c>
      <c r="I20" s="858">
        <v>-19.245372</v>
      </c>
      <c r="J20" s="858">
        <v>-19.245372</v>
      </c>
      <c r="K20" s="858">
        <v>0</v>
      </c>
      <c r="L20" s="858">
        <v>0</v>
      </c>
      <c r="M20" s="858">
        <v>0</v>
      </c>
      <c r="N20" s="858">
        <v>0</v>
      </c>
      <c r="O20" s="858">
        <v>0</v>
      </c>
      <c r="P20" s="858">
        <v>4669.8586009999999</v>
      </c>
      <c r="Q20" s="858">
        <v>0</v>
      </c>
    </row>
    <row r="21" spans="1:19" s="315" customFormat="1" ht="15.75" customHeight="1">
      <c r="A21" s="390">
        <v>4</v>
      </c>
      <c r="B21" s="391" t="s">
        <v>330</v>
      </c>
      <c r="C21" s="858">
        <v>1.650582</v>
      </c>
      <c r="D21" s="858">
        <v>1.650582</v>
      </c>
      <c r="E21" s="858">
        <v>0</v>
      </c>
      <c r="F21" s="858">
        <v>0</v>
      </c>
      <c r="G21" s="858">
        <v>0</v>
      </c>
      <c r="H21" s="858">
        <v>0</v>
      </c>
      <c r="I21" s="858">
        <v>-8.6254999999999998E-2</v>
      </c>
      <c r="J21" s="858">
        <v>-8.6254999999999998E-2</v>
      </c>
      <c r="K21" s="858">
        <v>0</v>
      </c>
      <c r="L21" s="858">
        <v>0</v>
      </c>
      <c r="M21" s="858">
        <v>0</v>
      </c>
      <c r="N21" s="858">
        <v>0</v>
      </c>
      <c r="O21" s="858">
        <v>0</v>
      </c>
      <c r="P21" s="858">
        <v>0</v>
      </c>
      <c r="Q21" s="858">
        <v>0</v>
      </c>
    </row>
    <row r="22" spans="1:19" s="315" customFormat="1" ht="15.75" customHeight="1">
      <c r="A22" s="390">
        <v>5</v>
      </c>
      <c r="B22" s="391" t="s">
        <v>331</v>
      </c>
      <c r="C22" s="858">
        <v>53025.740063999998</v>
      </c>
      <c r="D22" s="858">
        <v>41790.278399000003</v>
      </c>
      <c r="E22" s="858">
        <v>11235.461664</v>
      </c>
      <c r="F22" s="858">
        <v>4.9057000000000003E-2</v>
      </c>
      <c r="G22" s="858">
        <v>2.8660000000000001E-3</v>
      </c>
      <c r="H22" s="858">
        <v>4.6191000000000003E-2</v>
      </c>
      <c r="I22" s="858">
        <v>-426.98538500000001</v>
      </c>
      <c r="J22" s="858">
        <v>-272.16699599999998</v>
      </c>
      <c r="K22" s="858">
        <v>-154.818389</v>
      </c>
      <c r="L22" s="858">
        <v>-8.7000000000000001E-5</v>
      </c>
      <c r="M22" s="858">
        <v>-8.7000000000000001E-5</v>
      </c>
      <c r="N22" s="858">
        <v>0</v>
      </c>
      <c r="O22" s="858">
        <v>0</v>
      </c>
      <c r="P22" s="858">
        <v>37848.344240999999</v>
      </c>
      <c r="Q22" s="858">
        <v>0</v>
      </c>
    </row>
    <row r="23" spans="1:19" s="315" customFormat="1" ht="15.75" customHeight="1">
      <c r="A23" s="390">
        <v>6</v>
      </c>
      <c r="B23" s="391" t="s">
        <v>332</v>
      </c>
      <c r="C23" s="858">
        <v>519784.85639600002</v>
      </c>
      <c r="D23" s="858">
        <v>466881.17670100002</v>
      </c>
      <c r="E23" s="858">
        <v>51590.647240999999</v>
      </c>
      <c r="F23" s="858">
        <v>18852.548039000001</v>
      </c>
      <c r="G23" s="858">
        <v>0.23827599999999999</v>
      </c>
      <c r="H23" s="858">
        <v>18852.309763000001</v>
      </c>
      <c r="I23" s="858">
        <v>-2647.9275619999999</v>
      </c>
      <c r="J23" s="858">
        <v>-1466.8368439999999</v>
      </c>
      <c r="K23" s="858">
        <v>-1181.0907179999999</v>
      </c>
      <c r="L23" s="858">
        <v>-3763.7553379999999</v>
      </c>
      <c r="M23" s="858">
        <v>-3.4320999999999997E-2</v>
      </c>
      <c r="N23" s="858">
        <v>-3763.7210180000002</v>
      </c>
      <c r="O23" s="858">
        <v>0</v>
      </c>
      <c r="P23" s="858">
        <v>473783.40249000001</v>
      </c>
      <c r="Q23" s="858">
        <v>14312.038119000001</v>
      </c>
    </row>
    <row r="24" spans="1:19" s="315" customFormat="1" ht="15.75" customHeight="1">
      <c r="A24" s="390">
        <v>7</v>
      </c>
      <c r="B24" s="391" t="s">
        <v>333</v>
      </c>
      <c r="C24" s="858">
        <v>237350.73384</v>
      </c>
      <c r="D24" s="858">
        <v>208118.03023400001</v>
      </c>
      <c r="E24" s="858">
        <v>27919.671149999998</v>
      </c>
      <c r="F24" s="858">
        <v>15469.254482</v>
      </c>
      <c r="G24" s="858">
        <v>0.19716600000000001</v>
      </c>
      <c r="H24" s="858">
        <v>15469.057316</v>
      </c>
      <c r="I24" s="858">
        <v>-1460.783467</v>
      </c>
      <c r="J24" s="858">
        <v>-964.27675699999998</v>
      </c>
      <c r="K24" s="858">
        <v>-496.50671</v>
      </c>
      <c r="L24" s="858">
        <v>-3327.2382539999999</v>
      </c>
      <c r="M24" s="858">
        <v>-3.2557000000000003E-2</v>
      </c>
      <c r="N24" s="858">
        <v>-3327.2056969999999</v>
      </c>
      <c r="O24" s="858">
        <v>0</v>
      </c>
      <c r="P24" s="858">
        <v>229572.614535</v>
      </c>
      <c r="Q24" s="858">
        <v>11373.891826999999</v>
      </c>
    </row>
    <row r="25" spans="1:19" s="315" customFormat="1" ht="15.75" customHeight="1">
      <c r="A25" s="390">
        <v>8</v>
      </c>
      <c r="B25" s="391" t="s">
        <v>334</v>
      </c>
      <c r="C25" s="858">
        <v>632074.29367000004</v>
      </c>
      <c r="D25" s="858">
        <v>604384.141405</v>
      </c>
      <c r="E25" s="858">
        <v>27690.152265000001</v>
      </c>
      <c r="F25" s="858">
        <v>9823.9777809999996</v>
      </c>
      <c r="G25" s="858">
        <v>129.89957000000001</v>
      </c>
      <c r="H25" s="858">
        <v>9694.078211</v>
      </c>
      <c r="I25" s="858">
        <v>-953.96528599999999</v>
      </c>
      <c r="J25" s="858">
        <v>-544.86966900000004</v>
      </c>
      <c r="K25" s="858">
        <v>-409.095617</v>
      </c>
      <c r="L25" s="858">
        <v>-1540.034715</v>
      </c>
      <c r="M25" s="858">
        <v>-1.650442</v>
      </c>
      <c r="N25" s="858">
        <v>-1538.3842729999999</v>
      </c>
      <c r="O25" s="858">
        <v>0</v>
      </c>
      <c r="P25" s="858">
        <v>617307.28642899997</v>
      </c>
      <c r="Q25" s="858">
        <v>8283.9430659999998</v>
      </c>
    </row>
    <row r="26" spans="1:19" s="315" customFormat="1" ht="15.75" customHeight="1">
      <c r="A26" s="313">
        <v>9</v>
      </c>
      <c r="B26" s="389" t="s">
        <v>335</v>
      </c>
      <c r="C26" s="859">
        <v>149696.64560893731</v>
      </c>
      <c r="D26" s="859">
        <v>126901.15924506735</v>
      </c>
      <c r="E26" s="859">
        <v>0</v>
      </c>
      <c r="F26" s="859">
        <v>0</v>
      </c>
      <c r="G26" s="859">
        <v>0</v>
      </c>
      <c r="H26" s="859">
        <v>0</v>
      </c>
      <c r="I26" s="859">
        <v>-2.9188500673472886</v>
      </c>
      <c r="J26" s="859">
        <v>-2.9188500673472886</v>
      </c>
      <c r="K26" s="859">
        <v>0</v>
      </c>
      <c r="L26" s="859">
        <v>0</v>
      </c>
      <c r="M26" s="859">
        <v>0</v>
      </c>
      <c r="N26" s="859">
        <v>0</v>
      </c>
      <c r="O26" s="859">
        <v>0</v>
      </c>
      <c r="P26" s="859">
        <v>0</v>
      </c>
      <c r="Q26" s="859">
        <v>0</v>
      </c>
    </row>
    <row r="27" spans="1:19" s="315" customFormat="1" ht="15.75" customHeight="1">
      <c r="A27" s="390">
        <v>10</v>
      </c>
      <c r="B27" s="391" t="s">
        <v>328</v>
      </c>
      <c r="C27" s="858">
        <v>0</v>
      </c>
      <c r="D27" s="858">
        <v>0</v>
      </c>
      <c r="E27" s="858">
        <v>0</v>
      </c>
      <c r="F27" s="858">
        <v>0</v>
      </c>
      <c r="G27" s="858">
        <v>0</v>
      </c>
      <c r="H27" s="858">
        <v>0</v>
      </c>
      <c r="I27" s="858">
        <v>0</v>
      </c>
      <c r="J27" s="858">
        <v>0</v>
      </c>
      <c r="K27" s="858">
        <v>0</v>
      </c>
      <c r="L27" s="858">
        <v>0</v>
      </c>
      <c r="M27" s="858">
        <v>0</v>
      </c>
      <c r="N27" s="858">
        <v>0</v>
      </c>
      <c r="O27" s="858">
        <v>0</v>
      </c>
      <c r="P27" s="858">
        <v>0</v>
      </c>
      <c r="Q27" s="858">
        <v>0</v>
      </c>
    </row>
    <row r="28" spans="1:19" s="315" customFormat="1" ht="15.75" customHeight="1">
      <c r="A28" s="390">
        <v>11</v>
      </c>
      <c r="B28" s="391" t="s">
        <v>329</v>
      </c>
      <c r="C28" s="858">
        <v>138995.37716913258</v>
      </c>
      <c r="D28" s="858">
        <v>125925.61836213259</v>
      </c>
      <c r="E28" s="858">
        <v>0</v>
      </c>
      <c r="F28" s="858">
        <v>0</v>
      </c>
      <c r="G28" s="858">
        <v>0</v>
      </c>
      <c r="H28" s="858">
        <v>0</v>
      </c>
      <c r="I28" s="858">
        <v>-2.4439661325837996</v>
      </c>
      <c r="J28" s="858">
        <v>-2.4439661325837996</v>
      </c>
      <c r="K28" s="858">
        <v>0</v>
      </c>
      <c r="L28" s="858">
        <v>0</v>
      </c>
      <c r="M28" s="858">
        <v>0</v>
      </c>
      <c r="N28" s="858">
        <v>0</v>
      </c>
      <c r="O28" s="858">
        <v>0</v>
      </c>
      <c r="P28" s="858">
        <v>0</v>
      </c>
      <c r="Q28" s="858">
        <v>0</v>
      </c>
    </row>
    <row r="29" spans="1:19" s="315" customFormat="1" ht="15.75" customHeight="1">
      <c r="A29" s="390">
        <v>12</v>
      </c>
      <c r="B29" s="391" t="s">
        <v>330</v>
      </c>
      <c r="C29" s="858">
        <v>7221.6576598047641</v>
      </c>
      <c r="D29" s="858">
        <v>975.54088293476343</v>
      </c>
      <c r="E29" s="858">
        <v>0</v>
      </c>
      <c r="F29" s="858">
        <v>0</v>
      </c>
      <c r="G29" s="858">
        <v>0</v>
      </c>
      <c r="H29" s="858">
        <v>0</v>
      </c>
      <c r="I29" s="858">
        <v>-0.474883934763489</v>
      </c>
      <c r="J29" s="858">
        <v>-0.474883934763489</v>
      </c>
      <c r="K29" s="858">
        <v>0</v>
      </c>
      <c r="L29" s="858">
        <v>0</v>
      </c>
      <c r="M29" s="858">
        <v>0</v>
      </c>
      <c r="N29" s="858">
        <v>0</v>
      </c>
      <c r="O29" s="858">
        <v>0</v>
      </c>
      <c r="P29" s="858">
        <v>0</v>
      </c>
      <c r="Q29" s="858">
        <v>0</v>
      </c>
    </row>
    <row r="30" spans="1:19" s="315" customFormat="1" ht="15.75" customHeight="1">
      <c r="A30" s="390">
        <v>13</v>
      </c>
      <c r="B30" s="391" t="s">
        <v>331</v>
      </c>
      <c r="C30" s="858">
        <v>59.106793000000003</v>
      </c>
      <c r="D30" s="858">
        <v>0</v>
      </c>
      <c r="E30" s="858">
        <v>0</v>
      </c>
      <c r="F30" s="858">
        <v>0</v>
      </c>
      <c r="G30" s="858">
        <v>0</v>
      </c>
      <c r="H30" s="858">
        <v>0</v>
      </c>
      <c r="I30" s="858">
        <v>0</v>
      </c>
      <c r="J30" s="858">
        <v>0</v>
      </c>
      <c r="K30" s="858">
        <v>0</v>
      </c>
      <c r="L30" s="858">
        <v>0</v>
      </c>
      <c r="M30" s="858">
        <v>0</v>
      </c>
      <c r="N30" s="858">
        <v>0</v>
      </c>
      <c r="O30" s="858">
        <v>0</v>
      </c>
      <c r="P30" s="858">
        <v>0</v>
      </c>
      <c r="Q30" s="858">
        <v>0</v>
      </c>
    </row>
    <row r="31" spans="1:19" s="315" customFormat="1" ht="15.75" customHeight="1">
      <c r="A31" s="390">
        <v>14</v>
      </c>
      <c r="B31" s="391" t="s">
        <v>332</v>
      </c>
      <c r="C31" s="858">
        <v>3420.5039870000001</v>
      </c>
      <c r="D31" s="858">
        <v>0</v>
      </c>
      <c r="E31" s="858">
        <v>0</v>
      </c>
      <c r="F31" s="858">
        <v>0</v>
      </c>
      <c r="G31" s="858">
        <v>0</v>
      </c>
      <c r="H31" s="858">
        <v>0</v>
      </c>
      <c r="I31" s="858">
        <v>0</v>
      </c>
      <c r="J31" s="858">
        <v>0</v>
      </c>
      <c r="K31" s="858">
        <v>0</v>
      </c>
      <c r="L31" s="858">
        <v>0</v>
      </c>
      <c r="M31" s="858">
        <v>0</v>
      </c>
      <c r="N31" s="858">
        <v>0</v>
      </c>
      <c r="O31" s="858">
        <v>0</v>
      </c>
      <c r="P31" s="858">
        <v>0</v>
      </c>
      <c r="Q31" s="858">
        <v>0</v>
      </c>
    </row>
    <row r="32" spans="1:19" s="315" customFormat="1" ht="15.75" customHeight="1">
      <c r="A32" s="313">
        <v>15</v>
      </c>
      <c r="B32" s="389" t="s">
        <v>336</v>
      </c>
      <c r="C32" s="859">
        <v>163187.23608500001</v>
      </c>
      <c r="D32" s="859">
        <v>157812.31594100001</v>
      </c>
      <c r="E32" s="859">
        <v>5374.9201439999997</v>
      </c>
      <c r="F32" s="859">
        <v>544.28691300000003</v>
      </c>
      <c r="G32" s="859">
        <v>0</v>
      </c>
      <c r="H32" s="859">
        <v>544.28691300000003</v>
      </c>
      <c r="I32" s="859">
        <v>511.116221</v>
      </c>
      <c r="J32" s="859">
        <v>398.924238</v>
      </c>
      <c r="K32" s="859">
        <v>112.19198299999999</v>
      </c>
      <c r="L32" s="859">
        <v>0</v>
      </c>
      <c r="M32" s="859">
        <v>0</v>
      </c>
      <c r="N32" s="859">
        <v>0</v>
      </c>
      <c r="O32" s="859">
        <v>0</v>
      </c>
      <c r="P32" s="859">
        <v>11515.9080533205</v>
      </c>
      <c r="Q32" s="859">
        <v>0</v>
      </c>
    </row>
    <row r="33" spans="1:17" s="315" customFormat="1" ht="15.75" customHeight="1">
      <c r="A33" s="390">
        <v>16</v>
      </c>
      <c r="B33" s="391" t="s">
        <v>328</v>
      </c>
      <c r="C33" s="858">
        <v>0</v>
      </c>
      <c r="D33" s="858">
        <v>0</v>
      </c>
      <c r="E33" s="858">
        <v>0</v>
      </c>
      <c r="F33" s="858">
        <v>0</v>
      </c>
      <c r="G33" s="858">
        <v>0</v>
      </c>
      <c r="H33" s="858">
        <v>0</v>
      </c>
      <c r="I33" s="858">
        <v>0</v>
      </c>
      <c r="J33" s="858">
        <v>0</v>
      </c>
      <c r="K33" s="858">
        <v>0</v>
      </c>
      <c r="L33" s="858">
        <v>0</v>
      </c>
      <c r="M33" s="858">
        <v>0</v>
      </c>
      <c r="N33" s="858">
        <v>0</v>
      </c>
      <c r="O33" s="858">
        <v>0</v>
      </c>
      <c r="P33" s="858">
        <v>0</v>
      </c>
      <c r="Q33" s="858">
        <v>0</v>
      </c>
    </row>
    <row r="34" spans="1:17" s="315" customFormat="1" ht="15.75" customHeight="1">
      <c r="A34" s="390">
        <v>17</v>
      </c>
      <c r="B34" s="391" t="s">
        <v>329</v>
      </c>
      <c r="C34" s="858">
        <v>4918.0104419999998</v>
      </c>
      <c r="D34" s="858">
        <v>4918.0104419999998</v>
      </c>
      <c r="E34" s="858">
        <v>0</v>
      </c>
      <c r="F34" s="858">
        <v>0</v>
      </c>
      <c r="G34" s="858">
        <v>0</v>
      </c>
      <c r="H34" s="858">
        <v>0</v>
      </c>
      <c r="I34" s="858">
        <v>2.3690069999999999</v>
      </c>
      <c r="J34" s="858">
        <v>2.3690069999999999</v>
      </c>
      <c r="K34" s="858">
        <v>0</v>
      </c>
      <c r="L34" s="858">
        <v>0</v>
      </c>
      <c r="M34" s="858">
        <v>0</v>
      </c>
      <c r="N34" s="858">
        <v>0</v>
      </c>
      <c r="O34" s="858">
        <v>0</v>
      </c>
      <c r="P34" s="858">
        <v>0</v>
      </c>
      <c r="Q34" s="858">
        <v>0</v>
      </c>
    </row>
    <row r="35" spans="1:17" s="315" customFormat="1" ht="15.75" customHeight="1">
      <c r="A35" s="390">
        <v>18</v>
      </c>
      <c r="B35" s="391" t="s">
        <v>330</v>
      </c>
      <c r="C35" s="858">
        <v>496.86865399999999</v>
      </c>
      <c r="D35" s="858">
        <v>246.86865399999999</v>
      </c>
      <c r="E35" s="858">
        <v>250</v>
      </c>
      <c r="F35" s="858">
        <v>0</v>
      </c>
      <c r="G35" s="858">
        <v>0</v>
      </c>
      <c r="H35" s="858">
        <v>0</v>
      </c>
      <c r="I35" s="858">
        <v>2.4102549999999998</v>
      </c>
      <c r="J35" s="858">
        <v>0.49492000000000003</v>
      </c>
      <c r="K35" s="858">
        <v>1.915335</v>
      </c>
      <c r="L35" s="858">
        <v>0</v>
      </c>
      <c r="M35" s="858">
        <v>0</v>
      </c>
      <c r="N35" s="858">
        <v>0</v>
      </c>
      <c r="O35" s="858">
        <v>0</v>
      </c>
      <c r="P35" s="858">
        <v>0</v>
      </c>
      <c r="Q35" s="858">
        <v>0</v>
      </c>
    </row>
    <row r="36" spans="1:17" s="315" customFormat="1" ht="15.75" customHeight="1">
      <c r="A36" s="390">
        <v>19</v>
      </c>
      <c r="B36" s="391" t="s">
        <v>331</v>
      </c>
      <c r="C36" s="858">
        <v>6372.8616069999998</v>
      </c>
      <c r="D36" s="858">
        <v>6240.5220330000002</v>
      </c>
      <c r="E36" s="858">
        <v>132.339574</v>
      </c>
      <c r="F36" s="858">
        <v>1</v>
      </c>
      <c r="G36" s="858">
        <v>0</v>
      </c>
      <c r="H36" s="858">
        <v>1</v>
      </c>
      <c r="I36" s="858">
        <v>26.145388000000001</v>
      </c>
      <c r="J36" s="858">
        <v>23.903732000000002</v>
      </c>
      <c r="K36" s="858">
        <v>2.2416580000000002</v>
      </c>
      <c r="L36" s="858">
        <v>0</v>
      </c>
      <c r="M36" s="858">
        <v>0</v>
      </c>
      <c r="N36" s="858">
        <v>0</v>
      </c>
      <c r="O36" s="858">
        <v>0</v>
      </c>
      <c r="P36" s="858">
        <v>0</v>
      </c>
      <c r="Q36" s="858">
        <v>0</v>
      </c>
    </row>
    <row r="37" spans="1:17" s="315" customFormat="1" ht="15.75" customHeight="1">
      <c r="A37" s="390">
        <v>20</v>
      </c>
      <c r="B37" s="391" t="s">
        <v>332</v>
      </c>
      <c r="C37" s="858">
        <v>112347.60480299999</v>
      </c>
      <c r="D37" s="858">
        <v>108141.90743399999</v>
      </c>
      <c r="E37" s="858">
        <v>4205.6973690000004</v>
      </c>
      <c r="F37" s="858">
        <v>415.71013499999998</v>
      </c>
      <c r="G37" s="858">
        <v>0</v>
      </c>
      <c r="H37" s="858">
        <v>415.71013499999998</v>
      </c>
      <c r="I37" s="858">
        <v>388.70491800000002</v>
      </c>
      <c r="J37" s="858">
        <v>296.27006599999999</v>
      </c>
      <c r="K37" s="858">
        <v>92.434849999999997</v>
      </c>
      <c r="L37" s="858">
        <v>0</v>
      </c>
      <c r="M37" s="858">
        <v>0</v>
      </c>
      <c r="N37" s="858">
        <v>0</v>
      </c>
      <c r="O37" s="858">
        <v>0</v>
      </c>
      <c r="P37" s="858">
        <v>11512.860430320499</v>
      </c>
      <c r="Q37" s="858">
        <v>0</v>
      </c>
    </row>
    <row r="38" spans="1:17" s="315" customFormat="1" ht="15.75" customHeight="1">
      <c r="A38" s="441">
        <v>21</v>
      </c>
      <c r="B38" s="392" t="s">
        <v>337</v>
      </c>
      <c r="C38" s="858">
        <v>39051.890578999999</v>
      </c>
      <c r="D38" s="858">
        <v>38265.007378000002</v>
      </c>
      <c r="E38" s="858">
        <v>786.88320099999999</v>
      </c>
      <c r="F38" s="858">
        <v>127.576778</v>
      </c>
      <c r="G38" s="858">
        <v>0</v>
      </c>
      <c r="H38" s="858">
        <v>127.576778</v>
      </c>
      <c r="I38" s="858">
        <v>91.486653000000004</v>
      </c>
      <c r="J38" s="858">
        <v>75.886512999999994</v>
      </c>
      <c r="K38" s="858">
        <v>15.60014</v>
      </c>
      <c r="L38" s="858">
        <v>0</v>
      </c>
      <c r="M38" s="858">
        <v>0</v>
      </c>
      <c r="N38" s="858">
        <v>0</v>
      </c>
      <c r="O38" s="858">
        <v>0</v>
      </c>
      <c r="P38" s="858">
        <v>3.0476230000000002</v>
      </c>
      <c r="Q38" s="858">
        <v>0</v>
      </c>
    </row>
    <row r="39" spans="1:17" s="315" customFormat="1" ht="15.75" customHeight="1">
      <c r="A39" s="330">
        <v>22</v>
      </c>
      <c r="B39" s="442" t="s">
        <v>79</v>
      </c>
      <c r="C39" s="443">
        <v>1523617.5782679373</v>
      </c>
      <c r="D39" s="443">
        <v>1403617.8781350674</v>
      </c>
      <c r="E39" s="443">
        <v>95891.181314000001</v>
      </c>
      <c r="F39" s="443">
        <v>29220.861789999999</v>
      </c>
      <c r="G39" s="443">
        <v>130.14071200000001</v>
      </c>
      <c r="H39" s="443">
        <v>29090.721077999999</v>
      </c>
      <c r="I39" s="443">
        <v>-3540.0124890673469</v>
      </c>
      <c r="J39" s="443">
        <v>-1907.1997480673472</v>
      </c>
      <c r="K39" s="443">
        <v>-1632.812741</v>
      </c>
      <c r="L39" s="443">
        <v>-5303.7901400000001</v>
      </c>
      <c r="M39" s="443">
        <v>-1.68485</v>
      </c>
      <c r="N39" s="443">
        <v>-5302.1052909999999</v>
      </c>
      <c r="O39" s="443">
        <v>0</v>
      </c>
      <c r="P39" s="443">
        <v>1145124.7998143206</v>
      </c>
      <c r="Q39" s="443">
        <v>22595.981185000001</v>
      </c>
    </row>
    <row r="40" spans="1:17" ht="15" customHeight="1">
      <c r="A40" s="395"/>
      <c r="B40" s="395"/>
    </row>
    <row r="41" spans="1:17" ht="15" customHeight="1"/>
    <row r="42" spans="1:17" ht="15" customHeight="1"/>
    <row r="43" spans="1:17" ht="15" customHeight="1"/>
    <row r="44" spans="1:17" ht="15" customHeight="1"/>
    <row r="45" spans="1:17" ht="15" customHeight="1"/>
    <row r="46" spans="1:17" ht="15" customHeight="1"/>
    <row r="47" spans="1:17" ht="15" customHeight="1"/>
    <row r="48" spans="1:17" ht="15" customHeight="1"/>
    <row r="49" ht="15" customHeight="1"/>
    <row r="50" ht="15" customHeight="1"/>
    <row r="51" ht="15" customHeight="1"/>
    <row r="52" ht="15" customHeight="1"/>
    <row r="53" ht="15" customHeight="1"/>
  </sheetData>
  <mergeCells count="18">
    <mergeCell ref="C4:H6"/>
    <mergeCell ref="I4:N6"/>
    <mergeCell ref="P4:Q6"/>
    <mergeCell ref="C7:E13"/>
    <mergeCell ref="F7:H13"/>
    <mergeCell ref="I7:K13"/>
    <mergeCell ref="L7:N13"/>
    <mergeCell ref="O7:O9"/>
    <mergeCell ref="P7:P9"/>
    <mergeCell ref="Q7:Q9"/>
    <mergeCell ref="M14:M17"/>
    <mergeCell ref="N14:N17"/>
    <mergeCell ref="D14:D17"/>
    <mergeCell ref="E14:E17"/>
    <mergeCell ref="G14:G17"/>
    <mergeCell ref="H14:H17"/>
    <mergeCell ref="J14:J17"/>
    <mergeCell ref="K14:K17"/>
  </mergeCells>
  <hyperlinks>
    <hyperlink ref="S4" location="Index!A1" display="Index" xr:uid="{00000000-0004-0000-0D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DFD2-CB12-4A5F-B500-A5821B4C543C}">
  <sheetPr>
    <tabColor rgb="FF005AB4"/>
  </sheetPr>
  <dimension ref="A1:Q34"/>
  <sheetViews>
    <sheetView showGridLines="0" workbookViewId="0"/>
  </sheetViews>
  <sheetFormatPr defaultColWidth="9.26953125" defaultRowHeight="12.5"/>
  <cols>
    <col min="1" max="1" width="7.1796875" style="10" customWidth="1"/>
    <col min="2" max="2" width="26.81640625" style="10" customWidth="1"/>
    <col min="3" max="4" width="10" style="10" customWidth="1"/>
    <col min="5" max="5" width="10.1796875" style="10" customWidth="1"/>
    <col min="6" max="6" width="10" style="10" customWidth="1"/>
    <col min="7" max="7" width="12.1796875" style="10" customWidth="1"/>
    <col min="8" max="10" width="11.453125" style="10" customWidth="1"/>
    <col min="11" max="11" width="9.26953125" style="10"/>
    <col min="12" max="12" width="11.453125" style="10" customWidth="1"/>
    <col min="13" max="13" width="10" style="10" customWidth="1"/>
    <col min="14" max="14" width="9.26953125" style="10"/>
    <col min="15" max="15" width="4.26953125" style="10" customWidth="1"/>
    <col min="16" max="16" width="7.26953125" style="10" customWidth="1"/>
    <col min="17" max="16384" width="9.26953125" style="10"/>
  </cols>
  <sheetData>
    <row r="1" spans="1:17" s="670" customFormat="1" ht="13">
      <c r="A1" s="650" t="s">
        <v>1231</v>
      </c>
    </row>
    <row r="2" spans="1:17" s="670" customFormat="1" ht="13">
      <c r="A2" s="650"/>
    </row>
    <row r="3" spans="1:17" s="307" customFormat="1" ht="11.5">
      <c r="B3" s="306"/>
    </row>
    <row r="4" spans="1:17" s="307" customFormat="1" ht="11.5">
      <c r="B4" s="306"/>
    </row>
    <row r="5" spans="1:17" s="307" customFormat="1" ht="11.5">
      <c r="A5" s="293"/>
      <c r="B5" s="293"/>
      <c r="C5" s="1304" t="s">
        <v>311</v>
      </c>
      <c r="D5" s="1304"/>
      <c r="E5" s="1304"/>
      <c r="F5" s="1304"/>
      <c r="G5" s="1304"/>
      <c r="H5" s="1304"/>
      <c r="I5" s="1304"/>
      <c r="J5" s="1304"/>
      <c r="K5" s="1304"/>
      <c r="L5" s="1304"/>
      <c r="M5" s="1304"/>
      <c r="N5" s="1304"/>
      <c r="P5" s="1305" t="s">
        <v>282</v>
      </c>
    </row>
    <row r="6" spans="1:17" s="307" customFormat="1" ht="11.5">
      <c r="A6" s="293"/>
      <c r="B6" s="293"/>
      <c r="C6" s="1306" t="s">
        <v>1232</v>
      </c>
      <c r="D6" s="1263"/>
      <c r="E6" s="1263"/>
      <c r="F6" s="1307" t="s">
        <v>1233</v>
      </c>
      <c r="G6" s="1308"/>
      <c r="H6" s="1308"/>
      <c r="I6" s="1308"/>
      <c r="J6" s="1308"/>
      <c r="K6" s="1308"/>
      <c r="L6" s="1308"/>
      <c r="M6" s="1308"/>
      <c r="N6" s="1308"/>
      <c r="P6" s="1305"/>
    </row>
    <row r="7" spans="1:17" s="307" customFormat="1" ht="11.5">
      <c r="A7" s="713"/>
      <c r="B7" s="714"/>
      <c r="C7" s="1309"/>
      <c r="D7" s="1303" t="s">
        <v>1473</v>
      </c>
      <c r="E7" s="1303" t="s">
        <v>1234</v>
      </c>
      <c r="F7" s="1312"/>
      <c r="G7" s="1303" t="s">
        <v>743</v>
      </c>
      <c r="H7" s="1303" t="s">
        <v>1235</v>
      </c>
      <c r="I7" s="1303" t="s">
        <v>1236</v>
      </c>
      <c r="J7" s="1303" t="s">
        <v>1237</v>
      </c>
      <c r="K7" s="1303" t="s">
        <v>1238</v>
      </c>
      <c r="L7" s="1303" t="s">
        <v>1239</v>
      </c>
      <c r="M7" s="1303" t="s">
        <v>1240</v>
      </c>
      <c r="N7" s="1303" t="s">
        <v>363</v>
      </c>
    </row>
    <row r="8" spans="1:17" s="307" customFormat="1" ht="11.5">
      <c r="A8" s="715"/>
      <c r="B8" s="716"/>
      <c r="C8" s="1310"/>
      <c r="D8" s="1303"/>
      <c r="E8" s="1303"/>
      <c r="F8" s="1312"/>
      <c r="G8" s="1303"/>
      <c r="H8" s="1303"/>
      <c r="I8" s="1314"/>
      <c r="J8" s="1303"/>
      <c r="K8" s="1303"/>
      <c r="L8" s="1303"/>
      <c r="M8" s="1303"/>
      <c r="N8" s="1303"/>
    </row>
    <row r="9" spans="1:17" s="307" customFormat="1" ht="11.5">
      <c r="A9" s="717" t="s">
        <v>1931</v>
      </c>
      <c r="B9" s="718"/>
      <c r="C9" s="1311"/>
      <c r="D9" s="1303"/>
      <c r="E9" s="1303"/>
      <c r="F9" s="1313"/>
      <c r="G9" s="1303"/>
      <c r="H9" s="1303"/>
      <c r="I9" s="1314"/>
      <c r="J9" s="1303"/>
      <c r="K9" s="1303"/>
      <c r="L9" s="1303"/>
      <c r="M9" s="1303"/>
      <c r="N9" s="1303"/>
    </row>
    <row r="10" spans="1:17" s="307" customFormat="1" ht="23">
      <c r="A10" s="708" t="s">
        <v>368</v>
      </c>
      <c r="B10" s="709" t="s">
        <v>367</v>
      </c>
      <c r="C10" s="733">
        <v>147301.89950813001</v>
      </c>
      <c r="D10" s="733">
        <v>147301.89950813001</v>
      </c>
      <c r="E10" s="733">
        <v>0</v>
      </c>
      <c r="F10" s="733">
        <v>0</v>
      </c>
      <c r="G10" s="733">
        <v>0</v>
      </c>
      <c r="H10" s="733">
        <v>0</v>
      </c>
      <c r="I10" s="733">
        <v>0</v>
      </c>
      <c r="J10" s="733">
        <v>0</v>
      </c>
      <c r="K10" s="733">
        <v>0</v>
      </c>
      <c r="L10" s="733">
        <v>0</v>
      </c>
      <c r="M10" s="733">
        <v>0</v>
      </c>
      <c r="N10" s="733">
        <v>0</v>
      </c>
      <c r="Q10" s="310"/>
    </row>
    <row r="11" spans="1:17" s="307" customFormat="1" ht="15.75" customHeight="1">
      <c r="A11" s="708" t="s">
        <v>271</v>
      </c>
      <c r="B11" s="397" t="s">
        <v>327</v>
      </c>
      <c r="C11" s="733">
        <v>1209420.6641190001</v>
      </c>
      <c r="D11" s="733">
        <v>1206646.424632</v>
      </c>
      <c r="E11" s="733">
        <v>2774.2394869999998</v>
      </c>
      <c r="F11" s="733">
        <v>28676.574876999999</v>
      </c>
      <c r="G11" s="733">
        <v>22531.489339</v>
      </c>
      <c r="H11" s="733">
        <v>2575.5974940000001</v>
      </c>
      <c r="I11" s="733">
        <v>1729.181235</v>
      </c>
      <c r="J11" s="733">
        <v>1311.174158</v>
      </c>
      <c r="K11" s="733">
        <v>201.52685399999999</v>
      </c>
      <c r="L11" s="733">
        <v>42.747267999999998</v>
      </c>
      <c r="M11" s="733">
        <v>284.85852899999998</v>
      </c>
      <c r="N11" s="733">
        <v>28546.434164999999</v>
      </c>
      <c r="Q11" s="310"/>
    </row>
    <row r="12" spans="1:17" s="307" customFormat="1" ht="15.75" customHeight="1">
      <c r="A12" s="710" t="s">
        <v>272</v>
      </c>
      <c r="B12" s="711" t="s">
        <v>1241</v>
      </c>
      <c r="C12" s="366">
        <v>0</v>
      </c>
      <c r="D12" s="366">
        <v>0</v>
      </c>
      <c r="E12" s="366">
        <v>0</v>
      </c>
      <c r="F12" s="366">
        <v>0</v>
      </c>
      <c r="G12" s="366">
        <v>0</v>
      </c>
      <c r="H12" s="366">
        <v>0</v>
      </c>
      <c r="I12" s="366">
        <v>0</v>
      </c>
      <c r="J12" s="366">
        <v>0</v>
      </c>
      <c r="K12" s="366">
        <v>0</v>
      </c>
      <c r="L12" s="366">
        <v>0</v>
      </c>
      <c r="M12" s="366">
        <v>0</v>
      </c>
      <c r="N12" s="366">
        <v>0</v>
      </c>
    </row>
    <row r="13" spans="1:17" s="307" customFormat="1" ht="15.75" customHeight="1">
      <c r="A13" s="710" t="s">
        <v>273</v>
      </c>
      <c r="B13" s="711" t="s">
        <v>1242</v>
      </c>
      <c r="C13" s="366">
        <v>5847.1558619999996</v>
      </c>
      <c r="D13" s="366">
        <v>5847.1558619999996</v>
      </c>
      <c r="E13" s="366">
        <v>0</v>
      </c>
      <c r="F13" s="366">
        <v>0</v>
      </c>
      <c r="G13" s="366">
        <v>0</v>
      </c>
      <c r="H13" s="366">
        <v>0</v>
      </c>
      <c r="I13" s="366">
        <v>0</v>
      </c>
      <c r="J13" s="366">
        <v>0</v>
      </c>
      <c r="K13" s="366">
        <v>0</v>
      </c>
      <c r="L13" s="366">
        <v>0</v>
      </c>
      <c r="M13" s="366">
        <v>0</v>
      </c>
      <c r="N13" s="366">
        <v>0</v>
      </c>
    </row>
    <row r="14" spans="1:17" s="307" customFormat="1" ht="15.75" customHeight="1">
      <c r="A14" s="710" t="s">
        <v>274</v>
      </c>
      <c r="B14" s="711" t="s">
        <v>1243</v>
      </c>
      <c r="C14" s="366">
        <v>1.650582</v>
      </c>
      <c r="D14" s="366">
        <v>1.650582</v>
      </c>
      <c r="E14" s="366">
        <v>0</v>
      </c>
      <c r="F14" s="366">
        <v>0</v>
      </c>
      <c r="G14" s="366">
        <v>0</v>
      </c>
      <c r="H14" s="366">
        <v>0</v>
      </c>
      <c r="I14" s="366">
        <v>0</v>
      </c>
      <c r="J14" s="366">
        <v>0</v>
      </c>
      <c r="K14" s="366">
        <v>0</v>
      </c>
      <c r="L14" s="366">
        <v>0</v>
      </c>
      <c r="M14" s="366">
        <v>0</v>
      </c>
      <c r="N14" s="366">
        <v>0</v>
      </c>
    </row>
    <row r="15" spans="1:17" s="307" customFormat="1" ht="15.75" customHeight="1">
      <c r="A15" s="710" t="s">
        <v>275</v>
      </c>
      <c r="B15" s="711" t="s">
        <v>1244</v>
      </c>
      <c r="C15" s="366">
        <v>53025.740063999998</v>
      </c>
      <c r="D15" s="366">
        <v>53025.301303</v>
      </c>
      <c r="E15" s="366">
        <v>0.43876100000000001</v>
      </c>
      <c r="F15" s="366">
        <v>4.9057000000000003E-2</v>
      </c>
      <c r="G15" s="366">
        <v>4.6191000000000003E-2</v>
      </c>
      <c r="H15" s="366">
        <v>0</v>
      </c>
      <c r="I15" s="366">
        <v>2.8549999999999999E-3</v>
      </c>
      <c r="J15" s="366">
        <v>0</v>
      </c>
      <c r="K15" s="366">
        <v>1.1E-5</v>
      </c>
      <c r="L15" s="366">
        <v>0</v>
      </c>
      <c r="M15" s="366">
        <v>0</v>
      </c>
      <c r="N15" s="366">
        <v>4.6191000000000003E-2</v>
      </c>
    </row>
    <row r="16" spans="1:17" s="307" customFormat="1" ht="15.75" customHeight="1">
      <c r="A16" s="710" t="s">
        <v>276</v>
      </c>
      <c r="B16" s="711" t="s">
        <v>1245</v>
      </c>
      <c r="C16" s="366">
        <v>518471.82394099998</v>
      </c>
      <c r="D16" s="366">
        <v>517762.89427599998</v>
      </c>
      <c r="E16" s="366">
        <v>708.929665</v>
      </c>
      <c r="F16" s="366">
        <v>18852.548039000001</v>
      </c>
      <c r="G16" s="366">
        <v>15336.092694000001</v>
      </c>
      <c r="H16" s="366">
        <v>1756.5872489999999</v>
      </c>
      <c r="I16" s="366">
        <v>903.28162299999997</v>
      </c>
      <c r="J16" s="366">
        <v>698.60105099999998</v>
      </c>
      <c r="K16" s="366">
        <v>115.23815399999999</v>
      </c>
      <c r="L16" s="366">
        <v>42.747267999999998</v>
      </c>
      <c r="M16" s="366">
        <v>0</v>
      </c>
      <c r="N16" s="366">
        <v>18852.309763000001</v>
      </c>
    </row>
    <row r="17" spans="1:14" s="307" customFormat="1" ht="15.75" customHeight="1">
      <c r="A17" s="710" t="s">
        <v>277</v>
      </c>
      <c r="B17" s="711" t="s">
        <v>1246</v>
      </c>
      <c r="C17" s="366">
        <v>236037.70138499999</v>
      </c>
      <c r="D17" s="366">
        <v>235328.77278100001</v>
      </c>
      <c r="E17" s="366">
        <v>708.92860399999995</v>
      </c>
      <c r="F17" s="366">
        <v>15469.254482</v>
      </c>
      <c r="G17" s="366">
        <v>11952.840247</v>
      </c>
      <c r="H17" s="366">
        <v>1756.586867</v>
      </c>
      <c r="I17" s="366">
        <v>903.27685099999997</v>
      </c>
      <c r="J17" s="366">
        <v>698.59909400000004</v>
      </c>
      <c r="K17" s="366">
        <v>115.204155</v>
      </c>
      <c r="L17" s="366">
        <v>42.747267999999998</v>
      </c>
      <c r="M17" s="366">
        <v>0</v>
      </c>
      <c r="N17" s="366">
        <v>15469.057316</v>
      </c>
    </row>
    <row r="18" spans="1:14" s="307" customFormat="1" ht="15.75" customHeight="1">
      <c r="A18" s="710" t="s">
        <v>278</v>
      </c>
      <c r="B18" s="711" t="s">
        <v>1247</v>
      </c>
      <c r="C18" s="366">
        <v>632074.29367000004</v>
      </c>
      <c r="D18" s="366">
        <v>630009.422609</v>
      </c>
      <c r="E18" s="366">
        <v>2064.8710609999998</v>
      </c>
      <c r="F18" s="366">
        <v>9823.9777809999996</v>
      </c>
      <c r="G18" s="366">
        <v>7195.3504540000004</v>
      </c>
      <c r="H18" s="366">
        <v>819.01024500000005</v>
      </c>
      <c r="I18" s="366">
        <v>825.89675699999998</v>
      </c>
      <c r="J18" s="366">
        <v>612.57310700000005</v>
      </c>
      <c r="K18" s="366">
        <v>86.288689000000005</v>
      </c>
      <c r="L18" s="366">
        <v>0</v>
      </c>
      <c r="M18" s="366">
        <v>284.85852899999998</v>
      </c>
      <c r="N18" s="366">
        <v>9694.078211</v>
      </c>
    </row>
    <row r="19" spans="1:14" s="307" customFormat="1" ht="15.75" customHeight="1">
      <c r="A19" s="708" t="s">
        <v>279</v>
      </c>
      <c r="B19" s="397" t="s">
        <v>335</v>
      </c>
      <c r="C19" s="733">
        <v>149696.64560893734</v>
      </c>
      <c r="D19" s="733">
        <v>149696.64560893734</v>
      </c>
      <c r="E19" s="733">
        <v>0</v>
      </c>
      <c r="F19" s="733">
        <v>0</v>
      </c>
      <c r="G19" s="733">
        <v>0</v>
      </c>
      <c r="H19" s="733">
        <v>0</v>
      </c>
      <c r="I19" s="733">
        <v>0</v>
      </c>
      <c r="J19" s="733">
        <v>0</v>
      </c>
      <c r="K19" s="733">
        <v>0</v>
      </c>
      <c r="L19" s="733">
        <v>0</v>
      </c>
      <c r="M19" s="733">
        <v>0</v>
      </c>
      <c r="N19" s="733">
        <v>0</v>
      </c>
    </row>
    <row r="20" spans="1:14" s="307" customFormat="1" ht="15.75" customHeight="1">
      <c r="A20" s="710" t="s">
        <v>280</v>
      </c>
      <c r="B20" s="711" t="s">
        <v>1241</v>
      </c>
      <c r="C20" s="366">
        <v>125925.61836213259</v>
      </c>
      <c r="D20" s="366">
        <v>125925.61836213259</v>
      </c>
      <c r="E20" s="366">
        <v>0</v>
      </c>
      <c r="F20" s="366" t="e">
        <v>#VALUE!</v>
      </c>
      <c r="G20" s="366">
        <v>0</v>
      </c>
      <c r="H20" s="366">
        <v>0</v>
      </c>
      <c r="I20" s="366">
        <v>0</v>
      </c>
      <c r="J20" s="366">
        <v>0</v>
      </c>
      <c r="K20" s="366">
        <v>0</v>
      </c>
      <c r="L20" s="366">
        <v>0</v>
      </c>
      <c r="M20" s="366">
        <v>0</v>
      </c>
      <c r="N20" s="366">
        <v>0</v>
      </c>
    </row>
    <row r="21" spans="1:14" s="307" customFormat="1" ht="15.75" customHeight="1">
      <c r="A21" s="710" t="s">
        <v>694</v>
      </c>
      <c r="B21" s="711" t="s">
        <v>1242</v>
      </c>
      <c r="C21" s="366">
        <v>14045.299689934764</v>
      </c>
      <c r="D21" s="366">
        <v>14045.299689934764</v>
      </c>
      <c r="E21" s="366">
        <v>0</v>
      </c>
      <c r="F21" s="366">
        <v>0</v>
      </c>
      <c r="G21" s="366">
        <v>0</v>
      </c>
      <c r="H21" s="366">
        <v>0</v>
      </c>
      <c r="I21" s="366">
        <v>0</v>
      </c>
      <c r="J21" s="366">
        <v>0</v>
      </c>
      <c r="K21" s="366">
        <v>0</v>
      </c>
      <c r="L21" s="366">
        <v>0</v>
      </c>
      <c r="M21" s="366">
        <v>0</v>
      </c>
      <c r="N21" s="366">
        <v>0</v>
      </c>
    </row>
    <row r="22" spans="1:14" s="307" customFormat="1" ht="15.75" customHeight="1">
      <c r="A22" s="710" t="s">
        <v>695</v>
      </c>
      <c r="B22" s="711" t="s">
        <v>1243</v>
      </c>
      <c r="C22" s="366">
        <v>6246.1167768699997</v>
      </c>
      <c r="D22" s="366">
        <v>6246.1167768699997</v>
      </c>
      <c r="E22" s="366">
        <v>0</v>
      </c>
      <c r="F22" s="366">
        <v>0</v>
      </c>
      <c r="G22" s="366">
        <v>0</v>
      </c>
      <c r="H22" s="366">
        <v>0</v>
      </c>
      <c r="I22" s="366">
        <v>0</v>
      </c>
      <c r="J22" s="366">
        <v>0</v>
      </c>
      <c r="K22" s="366">
        <v>0</v>
      </c>
      <c r="L22" s="366">
        <v>0</v>
      </c>
      <c r="M22" s="366">
        <v>0</v>
      </c>
      <c r="N22" s="366">
        <v>0</v>
      </c>
    </row>
    <row r="23" spans="1:14" s="307" customFormat="1" ht="15.75" customHeight="1">
      <c r="A23" s="710" t="s">
        <v>696</v>
      </c>
      <c r="B23" s="711" t="s">
        <v>1244</v>
      </c>
      <c r="C23" s="366">
        <v>59.106793000000003</v>
      </c>
      <c r="D23" s="366">
        <v>59.106793000000003</v>
      </c>
      <c r="E23" s="366">
        <v>0</v>
      </c>
      <c r="F23" s="366">
        <v>0</v>
      </c>
      <c r="G23" s="366">
        <v>0</v>
      </c>
      <c r="H23" s="366">
        <v>0</v>
      </c>
      <c r="I23" s="366">
        <v>0</v>
      </c>
      <c r="J23" s="366">
        <v>0</v>
      </c>
      <c r="K23" s="366">
        <v>0</v>
      </c>
      <c r="L23" s="366">
        <v>0</v>
      </c>
      <c r="M23" s="366">
        <v>0</v>
      </c>
      <c r="N23" s="366">
        <v>0</v>
      </c>
    </row>
    <row r="24" spans="1:14" s="307" customFormat="1" ht="15.75" customHeight="1">
      <c r="A24" s="710" t="s">
        <v>715</v>
      </c>
      <c r="B24" s="711" t="s">
        <v>1245</v>
      </c>
      <c r="C24" s="366">
        <v>3420.5039870000001</v>
      </c>
      <c r="D24" s="366">
        <v>3420.5039870000001</v>
      </c>
      <c r="E24" s="366">
        <v>0</v>
      </c>
      <c r="F24" s="366">
        <v>0</v>
      </c>
      <c r="G24" s="366">
        <v>0</v>
      </c>
      <c r="H24" s="366">
        <v>0</v>
      </c>
      <c r="I24" s="366">
        <v>0</v>
      </c>
      <c r="J24" s="366">
        <v>0</v>
      </c>
      <c r="K24" s="366">
        <v>0</v>
      </c>
      <c r="L24" s="366">
        <v>0</v>
      </c>
      <c r="M24" s="366">
        <v>0</v>
      </c>
      <c r="N24" s="366">
        <v>0</v>
      </c>
    </row>
    <row r="25" spans="1:14" s="307" customFormat="1" ht="15.75" customHeight="1">
      <c r="A25" s="708" t="s">
        <v>716</v>
      </c>
      <c r="B25" s="397" t="s">
        <v>336</v>
      </c>
      <c r="C25" s="733">
        <v>163187.23608500001</v>
      </c>
      <c r="D25" s="372"/>
      <c r="E25" s="372"/>
      <c r="F25" s="733">
        <v>544.28691300000003</v>
      </c>
      <c r="G25" s="372"/>
      <c r="H25" s="372"/>
      <c r="I25" s="372"/>
      <c r="J25" s="372"/>
      <c r="K25" s="372"/>
      <c r="L25" s="372"/>
      <c r="M25" s="372"/>
      <c r="N25" s="733">
        <v>544.28691300000003</v>
      </c>
    </row>
    <row r="26" spans="1:14" s="307" customFormat="1" ht="15.75" customHeight="1">
      <c r="A26" s="710" t="s">
        <v>733</v>
      </c>
      <c r="B26" s="711" t="s">
        <v>1241</v>
      </c>
      <c r="C26" s="366">
        <v>0</v>
      </c>
      <c r="D26" s="372"/>
      <c r="E26" s="372"/>
      <c r="F26" s="366">
        <v>0</v>
      </c>
      <c r="G26" s="372"/>
      <c r="H26" s="372"/>
      <c r="I26" s="372"/>
      <c r="J26" s="372"/>
      <c r="K26" s="372"/>
      <c r="L26" s="372"/>
      <c r="M26" s="372"/>
      <c r="N26" s="366">
        <v>0</v>
      </c>
    </row>
    <row r="27" spans="1:14" s="307" customFormat="1" ht="15.75" customHeight="1">
      <c r="A27" s="710" t="s">
        <v>735</v>
      </c>
      <c r="B27" s="711" t="s">
        <v>1242</v>
      </c>
      <c r="C27" s="366">
        <v>4918.0104419999998</v>
      </c>
      <c r="D27" s="372"/>
      <c r="E27" s="372"/>
      <c r="F27" s="366">
        <v>0</v>
      </c>
      <c r="G27" s="372"/>
      <c r="H27" s="372"/>
      <c r="I27" s="372"/>
      <c r="J27" s="372"/>
      <c r="K27" s="372"/>
      <c r="L27" s="372"/>
      <c r="M27" s="372"/>
      <c r="N27" s="366">
        <v>0</v>
      </c>
    </row>
    <row r="28" spans="1:14" s="307" customFormat="1" ht="15.75" customHeight="1">
      <c r="A28" s="710" t="s">
        <v>737</v>
      </c>
      <c r="B28" s="711" t="s">
        <v>1243</v>
      </c>
      <c r="C28" s="366">
        <v>496.86865399999999</v>
      </c>
      <c r="D28" s="372"/>
      <c r="E28" s="372"/>
      <c r="F28" s="366">
        <v>0</v>
      </c>
      <c r="G28" s="372"/>
      <c r="H28" s="372"/>
      <c r="I28" s="372"/>
      <c r="J28" s="372"/>
      <c r="K28" s="372"/>
      <c r="L28" s="372"/>
      <c r="M28" s="372"/>
      <c r="N28" s="366">
        <v>0</v>
      </c>
    </row>
    <row r="29" spans="1:14" s="307" customFormat="1" ht="15.75" customHeight="1">
      <c r="A29" s="710" t="s">
        <v>739</v>
      </c>
      <c r="B29" s="711" t="s">
        <v>1244</v>
      </c>
      <c r="C29" s="366">
        <v>6372.8616069999998</v>
      </c>
      <c r="D29" s="372"/>
      <c r="E29" s="372"/>
      <c r="F29" s="366">
        <v>1</v>
      </c>
      <c r="G29" s="372"/>
      <c r="H29" s="372"/>
      <c r="I29" s="372"/>
      <c r="J29" s="372"/>
      <c r="K29" s="372"/>
      <c r="L29" s="372"/>
      <c r="M29" s="372"/>
      <c r="N29" s="366">
        <v>1</v>
      </c>
    </row>
    <row r="30" spans="1:14" s="307" customFormat="1" ht="15.75" customHeight="1">
      <c r="A30" s="710" t="s">
        <v>741</v>
      </c>
      <c r="B30" s="711" t="s">
        <v>1245</v>
      </c>
      <c r="C30" s="366">
        <v>112347.60480299999</v>
      </c>
      <c r="D30" s="372"/>
      <c r="E30" s="372"/>
      <c r="F30" s="366">
        <v>415.71013499999998</v>
      </c>
      <c r="G30" s="372"/>
      <c r="H30" s="372"/>
      <c r="I30" s="372"/>
      <c r="J30" s="372"/>
      <c r="K30" s="372"/>
      <c r="L30" s="372"/>
      <c r="M30" s="372"/>
      <c r="N30" s="366">
        <v>415.71013499999998</v>
      </c>
    </row>
    <row r="31" spans="1:14" s="307" customFormat="1" ht="15.75" customHeight="1">
      <c r="A31" s="719" t="s">
        <v>1248</v>
      </c>
      <c r="B31" s="720" t="s">
        <v>1247</v>
      </c>
      <c r="C31" s="366">
        <v>39051.890578999999</v>
      </c>
      <c r="D31" s="581"/>
      <c r="E31" s="581"/>
      <c r="F31" s="366">
        <v>127.576778</v>
      </c>
      <c r="G31" s="581"/>
      <c r="H31" s="581"/>
      <c r="I31" s="581"/>
      <c r="J31" s="581"/>
      <c r="K31" s="581"/>
      <c r="L31" s="581"/>
      <c r="M31" s="581"/>
      <c r="N31" s="366">
        <v>127.576778</v>
      </c>
    </row>
    <row r="32" spans="1:14" s="315" customFormat="1" ht="15.75" customHeight="1">
      <c r="A32" s="721" t="s">
        <v>1249</v>
      </c>
      <c r="B32" s="394" t="s">
        <v>79</v>
      </c>
      <c r="C32" s="443">
        <v>1669606.4453210675</v>
      </c>
      <c r="D32" s="443">
        <v>1503644.9697490674</v>
      </c>
      <c r="E32" s="443">
        <v>2774.2394869999998</v>
      </c>
      <c r="F32" s="443">
        <v>29220.861789999999</v>
      </c>
      <c r="G32" s="443">
        <v>22531.489339</v>
      </c>
      <c r="H32" s="443">
        <v>2575.5974940000001</v>
      </c>
      <c r="I32" s="443">
        <v>1729.181235</v>
      </c>
      <c r="J32" s="443">
        <v>1311.174158</v>
      </c>
      <c r="K32" s="443">
        <v>201.52685399999999</v>
      </c>
      <c r="L32" s="443">
        <v>42.747267999999998</v>
      </c>
      <c r="M32" s="443">
        <v>284.85852899999998</v>
      </c>
      <c r="N32" s="443">
        <v>29090.721077999999</v>
      </c>
    </row>
    <row r="33" spans="16:16" s="307" customFormat="1" ht="11.5"/>
    <row r="34" spans="16:16" s="307" customFormat="1" ht="11.5">
      <c r="P34" s="712"/>
    </row>
  </sheetData>
  <mergeCells count="16">
    <mergeCell ref="N7:N9"/>
    <mergeCell ref="C5:N5"/>
    <mergeCell ref="P5:P6"/>
    <mergeCell ref="C6:E6"/>
    <mergeCell ref="F6:N6"/>
    <mergeCell ref="C7:C9"/>
    <mergeCell ref="D7:D9"/>
    <mergeCell ref="E7:E9"/>
    <mergeCell ref="F7:F9"/>
    <mergeCell ref="G7:G9"/>
    <mergeCell ref="H7:H9"/>
    <mergeCell ref="I7:I9"/>
    <mergeCell ref="J7:J9"/>
    <mergeCell ref="K7:K9"/>
    <mergeCell ref="L7:L9"/>
    <mergeCell ref="M7:M9"/>
  </mergeCells>
  <hyperlinks>
    <hyperlink ref="P5" location="Index!A1" display="Index" xr:uid="{8F6DD914-6028-4D6C-BCF1-0D7681E73ED3}"/>
  </hyperlinks>
  <pageMargins left="0.7" right="0.7" top="0.75" bottom="0.75" header="0.3" footer="0.3"/>
  <ignoredErrors>
    <ignoredError sqref="A10:A32"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5AB4"/>
  </sheetPr>
  <dimension ref="A1:M25"/>
  <sheetViews>
    <sheetView showGridLines="0" zoomScaleNormal="100" workbookViewId="0"/>
  </sheetViews>
  <sheetFormatPr defaultColWidth="9.26953125" defaultRowHeight="12.5"/>
  <cols>
    <col min="1" max="1" width="5" style="10" customWidth="1"/>
    <col min="2" max="2" width="31" style="10" customWidth="1"/>
    <col min="3" max="3" width="13.7265625" style="10" customWidth="1"/>
    <col min="4" max="4" width="11.453125" style="10" customWidth="1"/>
    <col min="5" max="6" width="13.7265625" style="10" customWidth="1"/>
    <col min="7" max="8" width="15.453125" style="10" customWidth="1"/>
    <col min="9" max="9" width="11.453125" style="10" customWidth="1"/>
    <col min="10" max="10" width="17.7265625" style="10" customWidth="1"/>
    <col min="11" max="11" width="3.1796875" style="10" customWidth="1"/>
    <col min="12" max="16384" width="9.26953125" style="10"/>
  </cols>
  <sheetData>
    <row r="1" spans="1:13" ht="13">
      <c r="A1" s="14" t="s">
        <v>356</v>
      </c>
    </row>
    <row r="2" spans="1:13" s="307" customFormat="1" ht="11.5">
      <c r="B2" s="306"/>
    </row>
    <row r="3" spans="1:13" s="307" customFormat="1" ht="11.5">
      <c r="A3" s="308"/>
      <c r="B3" s="308"/>
      <c r="C3" s="308" t="s">
        <v>44</v>
      </c>
      <c r="D3" s="308" t="s">
        <v>45</v>
      </c>
      <c r="E3" s="308" t="s">
        <v>46</v>
      </c>
      <c r="F3" s="308" t="s">
        <v>84</v>
      </c>
      <c r="G3" s="308" t="s">
        <v>85</v>
      </c>
      <c r="H3" s="308" t="s">
        <v>294</v>
      </c>
      <c r="I3" s="308" t="s">
        <v>260</v>
      </c>
      <c r="J3" s="308" t="s">
        <v>290</v>
      </c>
    </row>
    <row r="4" spans="1:13" s="307" customFormat="1" ht="15.75" customHeight="1">
      <c r="A4" s="293"/>
      <c r="B4" s="293"/>
      <c r="C4" s="1289" t="s">
        <v>357</v>
      </c>
      <c r="D4" s="1207"/>
      <c r="E4" s="1207"/>
      <c r="F4" s="1207"/>
      <c r="G4" s="1317" t="s">
        <v>358</v>
      </c>
      <c r="H4" s="1317"/>
      <c r="I4" s="1207" t="s">
        <v>366</v>
      </c>
      <c r="J4" s="1207"/>
      <c r="L4" s="89" t="s">
        <v>282</v>
      </c>
    </row>
    <row r="5" spans="1:13" s="307" customFormat="1" ht="15.75" customHeight="1">
      <c r="A5" s="293"/>
      <c r="B5" s="293"/>
      <c r="C5" s="1289"/>
      <c r="D5" s="1207"/>
      <c r="E5" s="1207"/>
      <c r="F5" s="1207"/>
      <c r="G5" s="1317"/>
      <c r="H5" s="1317"/>
      <c r="I5" s="1207"/>
      <c r="J5" s="1207"/>
      <c r="L5" s="387"/>
    </row>
    <row r="6" spans="1:13" s="307" customFormat="1" ht="15.75" customHeight="1">
      <c r="A6" s="295"/>
      <c r="B6" s="295"/>
      <c r="C6" s="1289"/>
      <c r="D6" s="1207"/>
      <c r="E6" s="1207"/>
      <c r="F6" s="1207"/>
      <c r="G6" s="1317"/>
      <c r="H6" s="1317"/>
      <c r="I6" s="1207"/>
      <c r="J6" s="1207"/>
    </row>
    <row r="7" spans="1:13" s="307" customFormat="1" ht="15.75" customHeight="1">
      <c r="A7" s="1318" t="s">
        <v>1931</v>
      </c>
      <c r="B7" s="1319"/>
      <c r="C7" s="1324" t="s">
        <v>359</v>
      </c>
      <c r="D7" s="1325" t="s">
        <v>360</v>
      </c>
      <c r="E7" s="1326"/>
      <c r="F7" s="1326"/>
      <c r="G7" s="1314" t="s">
        <v>361</v>
      </c>
      <c r="H7" s="1314" t="s">
        <v>320</v>
      </c>
      <c r="I7" s="435"/>
      <c r="J7" s="1272" t="s">
        <v>362</v>
      </c>
    </row>
    <row r="8" spans="1:13" s="307" customFormat="1" ht="15.75" customHeight="1">
      <c r="A8" s="1318"/>
      <c r="B8" s="1319"/>
      <c r="C8" s="1309"/>
      <c r="D8" s="435"/>
      <c r="E8" s="1317" t="s">
        <v>363</v>
      </c>
      <c r="F8" s="1268" t="s">
        <v>364</v>
      </c>
      <c r="G8" s="1314"/>
      <c r="H8" s="1314"/>
      <c r="I8" s="435"/>
      <c r="J8" s="1289"/>
    </row>
    <row r="9" spans="1:13" s="307" customFormat="1" ht="15.75" customHeight="1">
      <c r="A9" s="1318"/>
      <c r="B9" s="1319"/>
      <c r="C9" s="1309"/>
      <c r="D9" s="435"/>
      <c r="E9" s="1317"/>
      <c r="F9" s="1268"/>
      <c r="G9" s="1314"/>
      <c r="H9" s="1314"/>
      <c r="I9" s="435"/>
      <c r="J9" s="1289"/>
    </row>
    <row r="10" spans="1:13" s="307" customFormat="1" ht="15.75" customHeight="1">
      <c r="A10" s="1318"/>
      <c r="B10" s="1319"/>
      <c r="C10" s="1309"/>
      <c r="D10" s="435"/>
      <c r="E10" s="1317"/>
      <c r="F10" s="1268"/>
      <c r="G10" s="1314"/>
      <c r="H10" s="1314"/>
      <c r="I10" s="435"/>
      <c r="J10" s="1289"/>
    </row>
    <row r="11" spans="1:13" s="307" customFormat="1" ht="15.75" customHeight="1">
      <c r="A11" s="1320"/>
      <c r="B11" s="1321"/>
      <c r="C11" s="1310"/>
      <c r="D11" s="1327"/>
      <c r="E11" s="1317"/>
      <c r="F11" s="1268"/>
      <c r="G11" s="1314"/>
      <c r="H11" s="1314"/>
      <c r="I11" s="1315"/>
      <c r="J11" s="1289"/>
    </row>
    <row r="12" spans="1:13" s="307" customFormat="1" ht="15.75" customHeight="1">
      <c r="A12" s="1322"/>
      <c r="B12" s="1323"/>
      <c r="C12" s="1311"/>
      <c r="D12" s="1328"/>
      <c r="E12" s="1317"/>
      <c r="F12" s="1268"/>
      <c r="G12" s="1314"/>
      <c r="H12" s="1314"/>
      <c r="I12" s="1316"/>
      <c r="J12" s="1273"/>
    </row>
    <row r="13" spans="1:13" s="315" customFormat="1" ht="23">
      <c r="A13" s="445" t="s">
        <v>368</v>
      </c>
      <c r="B13" s="446" t="s">
        <v>367</v>
      </c>
      <c r="C13" s="316">
        <v>0</v>
      </c>
      <c r="D13" s="316">
        <v>0</v>
      </c>
      <c r="E13" s="316">
        <v>0</v>
      </c>
      <c r="F13" s="316">
        <v>0</v>
      </c>
      <c r="G13" s="316">
        <v>0</v>
      </c>
      <c r="H13" s="316">
        <v>0</v>
      </c>
      <c r="I13" s="316">
        <v>0</v>
      </c>
      <c r="J13" s="316">
        <v>0</v>
      </c>
      <c r="M13" s="316"/>
    </row>
    <row r="14" spans="1:13" s="315" customFormat="1" ht="15.75" customHeight="1">
      <c r="A14" s="445" t="s">
        <v>271</v>
      </c>
      <c r="B14" s="389" t="s">
        <v>327</v>
      </c>
      <c r="C14" s="316">
        <v>24169</v>
      </c>
      <c r="D14" s="316">
        <v>16042</v>
      </c>
      <c r="E14" s="316">
        <v>15912.395669</v>
      </c>
      <c r="F14" s="316">
        <v>15912.395669</v>
      </c>
      <c r="G14" s="316">
        <v>-452</v>
      </c>
      <c r="H14" s="316">
        <v>-2704</v>
      </c>
      <c r="I14" s="316">
        <v>23468.433011000001</v>
      </c>
      <c r="J14" s="316">
        <v>13338</v>
      </c>
      <c r="M14" s="316"/>
    </row>
    <row r="15" spans="1:13" s="315" customFormat="1" ht="15.75" customHeight="1">
      <c r="A15" s="447" t="s">
        <v>272</v>
      </c>
      <c r="B15" s="391" t="s">
        <v>328</v>
      </c>
      <c r="C15" s="316">
        <v>0</v>
      </c>
      <c r="D15" s="316">
        <v>0</v>
      </c>
      <c r="E15" s="316">
        <v>0</v>
      </c>
      <c r="F15" s="316">
        <v>0</v>
      </c>
      <c r="G15" s="316">
        <v>0</v>
      </c>
      <c r="H15" s="316">
        <v>0</v>
      </c>
      <c r="I15" s="316">
        <v>0</v>
      </c>
      <c r="J15" s="316">
        <v>0</v>
      </c>
    </row>
    <row r="16" spans="1:13" s="315" customFormat="1" ht="15.75" customHeight="1">
      <c r="A16" s="447" t="s">
        <v>273</v>
      </c>
      <c r="B16" s="391" t="s">
        <v>329</v>
      </c>
      <c r="C16" s="316">
        <v>0</v>
      </c>
      <c r="D16" s="316">
        <v>0</v>
      </c>
      <c r="E16" s="316">
        <v>0</v>
      </c>
      <c r="F16" s="316">
        <v>0</v>
      </c>
      <c r="G16" s="316">
        <v>0</v>
      </c>
      <c r="H16" s="316">
        <v>0</v>
      </c>
      <c r="I16" s="316">
        <v>0</v>
      </c>
      <c r="J16" s="316">
        <v>0</v>
      </c>
    </row>
    <row r="17" spans="1:12" s="315" customFormat="1" ht="15.75" customHeight="1">
      <c r="A17" s="447" t="s">
        <v>274</v>
      </c>
      <c r="B17" s="391" t="s">
        <v>330</v>
      </c>
      <c r="C17" s="316">
        <v>0</v>
      </c>
      <c r="D17" s="316">
        <v>0</v>
      </c>
      <c r="E17" s="316">
        <v>0</v>
      </c>
      <c r="F17" s="316">
        <v>0</v>
      </c>
      <c r="G17" s="316">
        <v>0</v>
      </c>
      <c r="H17" s="316">
        <v>0</v>
      </c>
      <c r="I17" s="316">
        <v>0</v>
      </c>
      <c r="J17" s="316">
        <v>0</v>
      </c>
    </row>
    <row r="18" spans="1:12" s="315" customFormat="1" ht="15.75" customHeight="1">
      <c r="A18" s="447" t="s">
        <v>275</v>
      </c>
      <c r="B18" s="391" t="s">
        <v>331</v>
      </c>
      <c r="C18" s="316">
        <v>939.78234599999996</v>
      </c>
      <c r="D18" s="316">
        <v>0</v>
      </c>
      <c r="E18" s="316">
        <v>0</v>
      </c>
      <c r="F18" s="316">
        <v>0</v>
      </c>
      <c r="G18" s="316">
        <v>-10.009505000000001</v>
      </c>
      <c r="H18" s="316">
        <v>0</v>
      </c>
      <c r="I18" s="316">
        <v>904.18834300000003</v>
      </c>
      <c r="J18" s="316">
        <v>0</v>
      </c>
    </row>
    <row r="19" spans="1:12" s="315" customFormat="1" ht="15.75" customHeight="1">
      <c r="A19" s="447" t="s">
        <v>276</v>
      </c>
      <c r="B19" s="391" t="s">
        <v>332</v>
      </c>
      <c r="C19" s="316">
        <v>16473.607942999999</v>
      </c>
      <c r="D19" s="316">
        <v>11429.542962</v>
      </c>
      <c r="E19" s="316">
        <v>11429.542962</v>
      </c>
      <c r="F19" s="316">
        <v>11429.542962</v>
      </c>
      <c r="G19" s="316">
        <v>-404.44126699999998</v>
      </c>
      <c r="H19" s="316">
        <v>-2237.088534</v>
      </c>
      <c r="I19" s="316">
        <v>15587.151414</v>
      </c>
      <c r="J19" s="316">
        <v>9192.4544279999991</v>
      </c>
    </row>
    <row r="20" spans="1:12" s="315" customFormat="1" ht="15.75" customHeight="1">
      <c r="A20" s="447" t="s">
        <v>277</v>
      </c>
      <c r="B20" s="391" t="s">
        <v>337</v>
      </c>
      <c r="C20" s="316">
        <v>6755.6097110000001</v>
      </c>
      <c r="D20" s="316">
        <v>4612.4570379999996</v>
      </c>
      <c r="E20" s="316">
        <v>4482.852707</v>
      </c>
      <c r="F20" s="316">
        <v>4482.852707</v>
      </c>
      <c r="G20" s="316">
        <v>-37.549227999999999</v>
      </c>
      <c r="H20" s="316">
        <v>-466.91146600000002</v>
      </c>
      <c r="I20" s="316">
        <v>6977.0932540000003</v>
      </c>
      <c r="J20" s="316">
        <v>4145.545572</v>
      </c>
    </row>
    <row r="21" spans="1:12" s="315" customFormat="1" ht="15.75" customHeight="1">
      <c r="A21" s="445" t="s">
        <v>278</v>
      </c>
      <c r="B21" s="389" t="s">
        <v>335</v>
      </c>
      <c r="C21" s="316">
        <v>0</v>
      </c>
      <c r="D21" s="316">
        <v>0</v>
      </c>
      <c r="E21" s="316">
        <v>0</v>
      </c>
      <c r="F21" s="316">
        <v>0</v>
      </c>
      <c r="G21" s="316">
        <v>0</v>
      </c>
      <c r="H21" s="316">
        <v>0</v>
      </c>
      <c r="I21" s="316">
        <v>0</v>
      </c>
      <c r="J21" s="316">
        <v>0</v>
      </c>
    </row>
    <row r="22" spans="1:12" s="315" customFormat="1" ht="15.75" customHeight="1">
      <c r="A22" s="448" t="s">
        <v>279</v>
      </c>
      <c r="B22" s="449" t="s">
        <v>365</v>
      </c>
      <c r="C22" s="316">
        <v>0</v>
      </c>
      <c r="D22" s="316">
        <v>0</v>
      </c>
      <c r="E22" s="316">
        <v>0</v>
      </c>
      <c r="F22" s="316">
        <v>0</v>
      </c>
      <c r="G22" s="316">
        <v>0</v>
      </c>
      <c r="H22" s="316">
        <v>0</v>
      </c>
      <c r="I22" s="316">
        <v>0</v>
      </c>
      <c r="J22" s="316">
        <v>0</v>
      </c>
    </row>
    <row r="23" spans="1:12" s="315" customFormat="1" ht="15.75" customHeight="1">
      <c r="A23" s="450" t="s">
        <v>280</v>
      </c>
      <c r="B23" s="394" t="s">
        <v>79</v>
      </c>
      <c r="C23" s="443">
        <v>24169</v>
      </c>
      <c r="D23" s="443">
        <v>16042</v>
      </c>
      <c r="E23" s="443">
        <v>15912.395669</v>
      </c>
      <c r="F23" s="443">
        <v>15912.395669</v>
      </c>
      <c r="G23" s="443">
        <v>-452</v>
      </c>
      <c r="H23" s="443">
        <v>-2704</v>
      </c>
      <c r="I23" s="443">
        <v>23468.433011000001</v>
      </c>
      <c r="J23" s="443">
        <v>13338</v>
      </c>
    </row>
    <row r="25" spans="1:12">
      <c r="L25" s="26"/>
    </row>
  </sheetData>
  <mergeCells count="13">
    <mergeCell ref="A7:B12"/>
    <mergeCell ref="C7:C12"/>
    <mergeCell ref="D7:F7"/>
    <mergeCell ref="G7:G12"/>
    <mergeCell ref="H7:H12"/>
    <mergeCell ref="E8:E12"/>
    <mergeCell ref="F8:F12"/>
    <mergeCell ref="D11:D12"/>
    <mergeCell ref="I11:I12"/>
    <mergeCell ref="C4:F6"/>
    <mergeCell ref="G4:H6"/>
    <mergeCell ref="I4:J6"/>
    <mergeCell ref="J7:J12"/>
  </mergeCells>
  <hyperlinks>
    <hyperlink ref="L4" location="Index!A1" display="Index" xr:uid="{00000000-0004-0000-0A00-000000000000}"/>
  </hyperlinks>
  <pageMargins left="0.7" right="0.7" top="0.75" bottom="0.75" header="0.3" footer="0.3"/>
  <ignoredErrors>
    <ignoredError sqref="A13:A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C2768-5419-41CF-B3AF-4433F258E5F6}">
  <sheetPr>
    <tabColor rgb="FF005AB4"/>
  </sheetPr>
  <dimension ref="A1:G9"/>
  <sheetViews>
    <sheetView showGridLines="0" workbookViewId="0"/>
  </sheetViews>
  <sheetFormatPr defaultColWidth="8.81640625" defaultRowHeight="13"/>
  <cols>
    <col min="1" max="1" width="16.7265625" style="5" customWidth="1"/>
    <col min="2" max="2" width="12.81640625" style="5" customWidth="1"/>
    <col min="3" max="3" width="65.54296875" style="5" customWidth="1"/>
    <col min="4" max="4" width="3.453125" style="5" customWidth="1"/>
    <col min="5" max="5" width="42.81640625" style="5" customWidth="1"/>
    <col min="6" max="6" width="4.1796875" style="5" customWidth="1"/>
    <col min="7" max="16384" width="8.81640625" style="5"/>
  </cols>
  <sheetData>
    <row r="1" spans="1:7" s="632" customFormat="1">
      <c r="A1" s="631" t="s">
        <v>966</v>
      </c>
    </row>
    <row r="2" spans="1:7">
      <c r="A2" s="54"/>
    </row>
    <row r="3" spans="1:7">
      <c r="A3" s="28"/>
    </row>
    <row r="4" spans="1:7" s="88" customFormat="1" ht="31.5" customHeight="1">
      <c r="A4" s="769" t="s">
        <v>945</v>
      </c>
      <c r="B4" s="182" t="s">
        <v>798</v>
      </c>
      <c r="C4" s="768" t="s">
        <v>536</v>
      </c>
      <c r="D4" s="768"/>
      <c r="E4" s="768" t="s">
        <v>1603</v>
      </c>
      <c r="G4" s="90" t="s">
        <v>282</v>
      </c>
    </row>
    <row r="5" spans="1:7" ht="200">
      <c r="A5" s="644" t="s">
        <v>967</v>
      </c>
      <c r="B5" s="645" t="s">
        <v>947</v>
      </c>
      <c r="C5" s="646" t="s">
        <v>968</v>
      </c>
      <c r="D5" s="646"/>
      <c r="E5" s="1193" t="s">
        <v>2059</v>
      </c>
    </row>
    <row r="6" spans="1:7" ht="75">
      <c r="A6" s="647" t="s">
        <v>969</v>
      </c>
      <c r="B6" s="648" t="s">
        <v>950</v>
      </c>
      <c r="C6" s="649" t="s">
        <v>970</v>
      </c>
      <c r="D6" s="649"/>
      <c r="E6" s="1193" t="s">
        <v>2059</v>
      </c>
    </row>
    <row r="7" spans="1:7" ht="162.5">
      <c r="A7" s="647" t="s">
        <v>971</v>
      </c>
      <c r="B7" s="648" t="s">
        <v>953</v>
      </c>
      <c r="C7" s="649" t="s">
        <v>972</v>
      </c>
      <c r="D7" s="649"/>
      <c r="E7" s="1193" t="s">
        <v>2059</v>
      </c>
    </row>
    <row r="8" spans="1:7" ht="37.5">
      <c r="A8" s="647" t="s">
        <v>973</v>
      </c>
      <c r="B8" s="648" t="s">
        <v>956</v>
      </c>
      <c r="C8" s="649" t="s">
        <v>974</v>
      </c>
      <c r="D8" s="649"/>
      <c r="E8" s="1193" t="s">
        <v>2059</v>
      </c>
    </row>
    <row r="9" spans="1:7" ht="75">
      <c r="A9" s="647" t="s">
        <v>975</v>
      </c>
      <c r="B9" s="648" t="s">
        <v>958</v>
      </c>
      <c r="C9" s="649" t="s">
        <v>976</v>
      </c>
      <c r="D9" s="649"/>
      <c r="E9" s="1485" t="s">
        <v>2090</v>
      </c>
    </row>
  </sheetData>
  <hyperlinks>
    <hyperlink ref="G4" location="Index!A1" display="Index" xr:uid="{C224E40E-359C-4B92-9F4A-B1ADF2095477}"/>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D8C3-3FA4-4826-B8A2-12E75028A399}">
  <sheetPr>
    <tabColor rgb="FF005AB4"/>
  </sheetPr>
  <dimension ref="A1:E12"/>
  <sheetViews>
    <sheetView showGridLines="0" workbookViewId="0"/>
  </sheetViews>
  <sheetFormatPr defaultColWidth="9.26953125" defaultRowHeight="12.5"/>
  <cols>
    <col min="1" max="1" width="5" style="38" customWidth="1"/>
    <col min="2" max="2" width="77.1796875" style="38" customWidth="1"/>
    <col min="3" max="3" width="21.7265625" style="43" customWidth="1"/>
    <col min="4" max="4" width="3.7265625" style="38" customWidth="1"/>
    <col min="5" max="5" width="8.54296875" style="38" customWidth="1"/>
    <col min="6" max="16384" width="9.26953125" style="38"/>
  </cols>
  <sheetData>
    <row r="1" spans="1:5" ht="13">
      <c r="A1" s="14" t="s">
        <v>876</v>
      </c>
      <c r="C1" s="27"/>
    </row>
    <row r="2" spans="1:5" s="451" customFormat="1" ht="15.75" customHeight="1">
      <c r="A2" s="307" t="s">
        <v>865</v>
      </c>
      <c r="B2" s="306"/>
      <c r="C2" s="308"/>
    </row>
    <row r="3" spans="1:5" s="451" customFormat="1" ht="15.75" customHeight="1">
      <c r="B3" s="307"/>
      <c r="C3" s="308" t="s">
        <v>44</v>
      </c>
    </row>
    <row r="4" spans="1:5" s="451" customFormat="1" ht="15.75" customHeight="1">
      <c r="A4" s="293"/>
      <c r="B4" s="293"/>
      <c r="C4" s="1329" t="s">
        <v>877</v>
      </c>
      <c r="E4" s="89" t="s">
        <v>282</v>
      </c>
    </row>
    <row r="5" spans="1:5" s="307" customFormat="1" ht="15.75" customHeight="1">
      <c r="A5" s="291" t="s">
        <v>1931</v>
      </c>
      <c r="B5" s="291"/>
      <c r="C5" s="1234"/>
    </row>
    <row r="6" spans="1:5" s="315" customFormat="1" ht="15.75" customHeight="1">
      <c r="A6" s="445" t="s">
        <v>271</v>
      </c>
      <c r="B6" s="452" t="s">
        <v>878</v>
      </c>
      <c r="C6" s="453"/>
    </row>
    <row r="7" spans="1:5" s="315" customFormat="1" ht="15.75" customHeight="1">
      <c r="A7" s="445" t="s">
        <v>272</v>
      </c>
      <c r="B7" s="452" t="s">
        <v>879</v>
      </c>
      <c r="C7" s="453"/>
    </row>
    <row r="8" spans="1:5">
      <c r="B8" s="10"/>
      <c r="C8" s="30"/>
    </row>
    <row r="9" spans="1:5">
      <c r="B9" s="10"/>
      <c r="C9" s="30"/>
    </row>
    <row r="10" spans="1:5">
      <c r="B10" s="10"/>
      <c r="C10" s="30"/>
    </row>
    <row r="11" spans="1:5">
      <c r="B11" s="10"/>
      <c r="C11" s="30"/>
    </row>
    <row r="12" spans="1:5">
      <c r="B12" s="10"/>
      <c r="C12" s="30"/>
    </row>
  </sheetData>
  <mergeCells count="1">
    <mergeCell ref="C4:C5"/>
  </mergeCells>
  <hyperlinks>
    <hyperlink ref="E4" location="Index!A1" display="Index" xr:uid="{C0FAD2C4-85AA-4B1C-A9FB-7DAF986BDD33}"/>
  </hyperlinks>
  <pageMargins left="0.7" right="0.7" top="0.75" bottom="0.75" header="0.3" footer="0.3"/>
  <ignoredErrors>
    <ignoredError sqref="A6:A7"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5AB4"/>
  </sheetPr>
  <dimension ref="A1:E12"/>
  <sheetViews>
    <sheetView showGridLines="0" workbookViewId="0"/>
  </sheetViews>
  <sheetFormatPr defaultColWidth="9.1796875" defaultRowHeight="14.5"/>
  <cols>
    <col min="1" max="1" width="5" customWidth="1"/>
    <col min="2" max="2" width="49" customWidth="1"/>
    <col min="3" max="3" width="14.26953125" customWidth="1"/>
    <col min="4" max="4" width="4" customWidth="1"/>
    <col min="5" max="5" width="8.54296875" customWidth="1"/>
  </cols>
  <sheetData>
    <row r="1" spans="1:5">
      <c r="A1" s="14" t="s">
        <v>691</v>
      </c>
      <c r="C1" s="32"/>
    </row>
    <row r="2" spans="1:5" s="362" customFormat="1" ht="15.75" customHeight="1">
      <c r="A2" s="306"/>
      <c r="C2" s="307"/>
    </row>
    <row r="3" spans="1:5" s="362" customFormat="1" ht="15.75" customHeight="1">
      <c r="B3" s="307"/>
      <c r="C3" s="308" t="s">
        <v>44</v>
      </c>
    </row>
    <row r="4" spans="1:5" s="362" customFormat="1" ht="15.75" customHeight="1">
      <c r="A4" s="1330" t="s">
        <v>1931</v>
      </c>
      <c r="B4" s="1330"/>
      <c r="C4" s="1204" t="s">
        <v>547</v>
      </c>
      <c r="E4" s="89" t="s">
        <v>282</v>
      </c>
    </row>
    <row r="5" spans="1:5" s="362" customFormat="1" ht="15.75" customHeight="1">
      <c r="A5" s="1330"/>
      <c r="B5" s="1330"/>
      <c r="C5" s="1204"/>
      <c r="E5" s="363"/>
    </row>
    <row r="6" spans="1:5" s="362" customFormat="1" ht="15.75" customHeight="1">
      <c r="A6" s="1330"/>
      <c r="B6" s="1330"/>
      <c r="C6" s="1205"/>
      <c r="E6" s="363"/>
    </row>
    <row r="7" spans="1:5" s="400" customFormat="1" ht="15.75" customHeight="1">
      <c r="A7" s="448" t="s">
        <v>271</v>
      </c>
      <c r="B7" s="454" t="s">
        <v>687</v>
      </c>
      <c r="C7" s="455"/>
    </row>
    <row r="8" spans="1:5" s="400" customFormat="1" ht="15.75" customHeight="1">
      <c r="A8" s="445" t="s">
        <v>272</v>
      </c>
      <c r="B8" s="318" t="s">
        <v>688</v>
      </c>
      <c r="C8" s="316"/>
    </row>
    <row r="9" spans="1:5" s="400" customFormat="1" ht="15.75" customHeight="1">
      <c r="A9" s="445" t="s">
        <v>273</v>
      </c>
      <c r="B9" s="318" t="s">
        <v>689</v>
      </c>
      <c r="C9" s="456"/>
    </row>
    <row r="10" spans="1:5" s="400" customFormat="1" ht="15.75" customHeight="1">
      <c r="A10" s="445" t="s">
        <v>274</v>
      </c>
      <c r="B10" s="318" t="s">
        <v>692</v>
      </c>
      <c r="C10" s="316"/>
    </row>
    <row r="11" spans="1:5" s="400" customFormat="1" ht="15.75" customHeight="1">
      <c r="A11" s="448" t="s">
        <v>275</v>
      </c>
      <c r="B11" s="457" t="s">
        <v>693</v>
      </c>
      <c r="C11" s="393"/>
    </row>
    <row r="12" spans="1:5" s="400" customFormat="1" ht="15.75" customHeight="1">
      <c r="A12" s="458" t="s">
        <v>276</v>
      </c>
      <c r="B12" s="459" t="s">
        <v>690</v>
      </c>
      <c r="C12" s="460"/>
    </row>
  </sheetData>
  <mergeCells count="2">
    <mergeCell ref="A4:B6"/>
    <mergeCell ref="C4:C6"/>
  </mergeCells>
  <hyperlinks>
    <hyperlink ref="E4" location="Index!A1" display="Index" xr:uid="{F8A0C0AF-0D61-466C-8AD3-549A95898CBA}"/>
  </hyperlinks>
  <pageMargins left="0.7" right="0.7" top="0.75" bottom="0.75" header="0.3" footer="0.3"/>
  <ignoredErrors>
    <ignoredError sqref="A7:A12"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358E-6EF2-400F-8DB9-C8DC7E408B90}">
  <sheetPr>
    <tabColor rgb="FF005AB4"/>
  </sheetPr>
  <dimension ref="A1:F20"/>
  <sheetViews>
    <sheetView showGridLines="0" workbookViewId="0"/>
  </sheetViews>
  <sheetFormatPr defaultColWidth="9.26953125" defaultRowHeight="14.5"/>
  <cols>
    <col min="1" max="1" width="5" customWidth="1"/>
    <col min="2" max="2" width="73.7265625" customWidth="1"/>
    <col min="3" max="4" width="14.26953125" customWidth="1"/>
    <col min="5" max="5" width="5.1796875" customWidth="1"/>
    <col min="6" max="6" width="8.54296875" customWidth="1"/>
  </cols>
  <sheetData>
    <row r="1" spans="1:6">
      <c r="A1" s="71" t="s">
        <v>864</v>
      </c>
      <c r="C1" s="32"/>
      <c r="D1" s="32"/>
    </row>
    <row r="2" spans="1:6" s="362" customFormat="1" ht="15" customHeight="1">
      <c r="A2" s="307" t="s">
        <v>865</v>
      </c>
      <c r="C2" s="307"/>
      <c r="D2" s="307"/>
    </row>
    <row r="3" spans="1:6" s="362" customFormat="1" ht="15" customHeight="1">
      <c r="B3" s="307"/>
      <c r="C3" s="308" t="s">
        <v>44</v>
      </c>
      <c r="D3" s="308" t="s">
        <v>45</v>
      </c>
    </row>
    <row r="4" spans="1:6" s="362" customFormat="1" ht="15" customHeight="1">
      <c r="A4" s="1330" t="s">
        <v>1931</v>
      </c>
      <c r="B4" s="1330"/>
      <c r="C4" s="1204" t="s">
        <v>547</v>
      </c>
      <c r="D4" s="1204" t="s">
        <v>866</v>
      </c>
      <c r="F4" s="89" t="s">
        <v>282</v>
      </c>
    </row>
    <row r="5" spans="1:6" s="362" customFormat="1" ht="15" customHeight="1">
      <c r="A5" s="1330"/>
      <c r="B5" s="1330"/>
      <c r="C5" s="1204"/>
      <c r="D5" s="1204"/>
      <c r="F5" s="363"/>
    </row>
    <row r="6" spans="1:6" s="362" customFormat="1" ht="15" customHeight="1">
      <c r="A6" s="1330"/>
      <c r="B6" s="1330"/>
      <c r="C6" s="1205"/>
      <c r="D6" s="1205"/>
      <c r="F6" s="363"/>
    </row>
    <row r="7" spans="1:6" s="400" customFormat="1" ht="15.75" customHeight="1">
      <c r="A7" s="463" t="s">
        <v>271</v>
      </c>
      <c r="B7" s="454" t="s">
        <v>687</v>
      </c>
      <c r="C7" s="455"/>
      <c r="D7" s="464"/>
    </row>
    <row r="8" spans="1:6" s="400" customFormat="1" ht="15.75" customHeight="1">
      <c r="A8" s="445" t="s">
        <v>272</v>
      </c>
      <c r="B8" s="318" t="s">
        <v>688</v>
      </c>
      <c r="C8" s="461"/>
      <c r="D8" s="462"/>
    </row>
    <row r="9" spans="1:6" s="400" customFormat="1" ht="15.75" customHeight="1">
      <c r="A9" s="445" t="s">
        <v>273</v>
      </c>
      <c r="B9" s="318" t="s">
        <v>689</v>
      </c>
      <c r="C9" s="456"/>
      <c r="D9" s="462"/>
    </row>
    <row r="10" spans="1:6" s="400" customFormat="1" ht="15.75" customHeight="1">
      <c r="A10" s="445" t="s">
        <v>274</v>
      </c>
      <c r="B10" s="318" t="s">
        <v>867</v>
      </c>
      <c r="C10" s="461"/>
      <c r="D10" s="462"/>
    </row>
    <row r="11" spans="1:6" s="400" customFormat="1" ht="15.75" customHeight="1">
      <c r="A11" s="445" t="s">
        <v>275</v>
      </c>
      <c r="B11" s="318" t="s">
        <v>868</v>
      </c>
      <c r="C11" s="316"/>
      <c r="D11" s="462"/>
    </row>
    <row r="12" spans="1:6" s="400" customFormat="1" ht="15.75" customHeight="1">
      <c r="A12" s="445" t="s">
        <v>276</v>
      </c>
      <c r="B12" s="318" t="s">
        <v>869</v>
      </c>
      <c r="C12" s="316"/>
      <c r="D12" s="316"/>
    </row>
    <row r="13" spans="1:6" s="400" customFormat="1" ht="15.75" customHeight="1">
      <c r="A13" s="445" t="s">
        <v>277</v>
      </c>
      <c r="B13" s="318" t="s">
        <v>870</v>
      </c>
      <c r="C13" s="316"/>
      <c r="D13" s="316"/>
    </row>
    <row r="14" spans="1:6" s="400" customFormat="1" ht="15.75" customHeight="1">
      <c r="A14" s="445" t="s">
        <v>278</v>
      </c>
      <c r="B14" s="318" t="s">
        <v>871</v>
      </c>
      <c r="C14" s="316"/>
      <c r="D14" s="316"/>
    </row>
    <row r="15" spans="1:6" s="400" customFormat="1" ht="15.75" customHeight="1">
      <c r="A15" s="445" t="s">
        <v>279</v>
      </c>
      <c r="B15" s="318" t="s">
        <v>872</v>
      </c>
      <c r="C15" s="316"/>
      <c r="D15" s="316"/>
    </row>
    <row r="16" spans="1:6" s="400" customFormat="1" ht="15.75" customHeight="1">
      <c r="A16" s="445" t="s">
        <v>280</v>
      </c>
      <c r="B16" s="318" t="s">
        <v>873</v>
      </c>
      <c r="C16" s="316"/>
      <c r="D16" s="462"/>
    </row>
    <row r="17" spans="1:4" s="400" customFormat="1" ht="15.75" customHeight="1">
      <c r="A17" s="445" t="s">
        <v>694</v>
      </c>
      <c r="B17" s="318" t="s">
        <v>874</v>
      </c>
      <c r="C17" s="316"/>
      <c r="D17" s="462"/>
    </row>
    <row r="18" spans="1:4" s="400" customFormat="1" ht="15.75" customHeight="1">
      <c r="A18" s="448" t="s">
        <v>695</v>
      </c>
      <c r="B18" s="457" t="s">
        <v>875</v>
      </c>
      <c r="C18" s="316"/>
      <c r="D18" s="462"/>
    </row>
    <row r="19" spans="1:4" s="400" customFormat="1" ht="15.75" customHeight="1">
      <c r="A19" s="469" t="s">
        <v>696</v>
      </c>
      <c r="B19" s="467" t="s">
        <v>690</v>
      </c>
      <c r="C19" s="460"/>
      <c r="D19" s="465"/>
    </row>
    <row r="20" spans="1:4" ht="15.5">
      <c r="A20" s="470"/>
      <c r="B20" s="468"/>
      <c r="C20" s="72"/>
      <c r="D20" s="466"/>
    </row>
  </sheetData>
  <mergeCells count="3">
    <mergeCell ref="A4:B6"/>
    <mergeCell ref="C4:C6"/>
    <mergeCell ref="D4:D6"/>
  </mergeCells>
  <hyperlinks>
    <hyperlink ref="F4" location="Index!A1" display="Index" xr:uid="{D093228E-3D62-4827-B0B4-9A97E6A34EB3}"/>
  </hyperlinks>
  <pageMargins left="0.7" right="0.7" top="0.75" bottom="0.75" header="0.3" footer="0.3"/>
  <ignoredErrors>
    <ignoredError sqref="A7:XFD19"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3862-E49C-4523-A0BA-A6A634C9FB57}">
  <sheetPr>
    <tabColor rgb="FF005AB4"/>
  </sheetPr>
  <dimension ref="A1:I31"/>
  <sheetViews>
    <sheetView showGridLines="0" workbookViewId="0"/>
  </sheetViews>
  <sheetFormatPr defaultColWidth="8.81640625" defaultRowHeight="13"/>
  <cols>
    <col min="1" max="1" width="10.54296875" style="5" customWidth="1"/>
    <col min="2" max="2" width="10" style="5" customWidth="1"/>
    <col min="3" max="3" width="50" style="5" customWidth="1"/>
    <col min="4" max="4" width="3.26953125" style="5" customWidth="1"/>
    <col min="5" max="5" width="38.453125" style="5" customWidth="1"/>
    <col min="6" max="6" width="4.1796875" style="5" customWidth="1"/>
    <col min="7" max="7" width="7.453125" style="5" customWidth="1"/>
    <col min="8" max="16384" width="8.81640625" style="5"/>
  </cols>
  <sheetData>
    <row r="1" spans="1:9" s="632" customFormat="1">
      <c r="A1" s="631" t="s">
        <v>1252</v>
      </c>
    </row>
    <row r="2" spans="1:9">
      <c r="A2" s="54"/>
    </row>
    <row r="3" spans="1:9">
      <c r="A3" s="28"/>
    </row>
    <row r="4" spans="1:9" ht="23">
      <c r="A4" s="767" t="s">
        <v>945</v>
      </c>
      <c r="B4" s="182" t="s">
        <v>798</v>
      </c>
      <c r="C4" s="768" t="s">
        <v>536</v>
      </c>
      <c r="D4" s="768"/>
      <c r="E4" s="768" t="s">
        <v>1510</v>
      </c>
      <c r="G4" s="89" t="s">
        <v>282</v>
      </c>
    </row>
    <row r="5" spans="1:9" s="362" customFormat="1" ht="57.5">
      <c r="A5" s="637" t="s">
        <v>1253</v>
      </c>
      <c r="B5" s="638" t="s">
        <v>947</v>
      </c>
      <c r="C5" s="639" t="s">
        <v>1254</v>
      </c>
      <c r="D5" s="639"/>
      <c r="E5" s="1198" t="s">
        <v>1508</v>
      </c>
      <c r="I5" s="725"/>
    </row>
    <row r="6" spans="1:9" s="362" customFormat="1" ht="46">
      <c r="A6" s="640" t="s">
        <v>1255</v>
      </c>
      <c r="B6" s="641" t="s">
        <v>950</v>
      </c>
      <c r="C6" s="642" t="s">
        <v>1256</v>
      </c>
      <c r="D6" s="642"/>
      <c r="E6" s="1198" t="s">
        <v>1508</v>
      </c>
    </row>
    <row r="7" spans="1:9" s="362" customFormat="1" ht="34.5">
      <c r="A7" s="640" t="s">
        <v>1474</v>
      </c>
      <c r="B7" s="641" t="s">
        <v>953</v>
      </c>
      <c r="C7" s="642" t="s">
        <v>1257</v>
      </c>
      <c r="D7" s="642"/>
      <c r="E7" s="1198" t="s">
        <v>1508</v>
      </c>
    </row>
    <row r="8" spans="1:9" s="362" customFormat="1" ht="34.5">
      <c r="A8" s="640" t="s">
        <v>1258</v>
      </c>
      <c r="B8" s="641" t="s">
        <v>956</v>
      </c>
      <c r="C8" s="642" t="s">
        <v>1259</v>
      </c>
      <c r="D8" s="642"/>
      <c r="E8" s="1198" t="s">
        <v>1508</v>
      </c>
    </row>
    <row r="9" spans="1:9" s="362" customFormat="1" ht="126.5">
      <c r="A9" s="640" t="s">
        <v>1260</v>
      </c>
      <c r="B9" s="641" t="s">
        <v>958</v>
      </c>
      <c r="C9" s="642" t="s">
        <v>1261</v>
      </c>
      <c r="D9" s="642"/>
      <c r="E9" s="1198" t="s">
        <v>1508</v>
      </c>
    </row>
    <row r="10" spans="1:9" s="362" customFormat="1" ht="11.5"/>
    <row r="11" spans="1:9" s="362" customFormat="1" ht="11.5"/>
    <row r="12" spans="1:9" s="362" customFormat="1" ht="11.5"/>
    <row r="13" spans="1:9" s="362" customFormat="1" ht="11.5"/>
    <row r="14" spans="1:9" s="362" customFormat="1" ht="11.5"/>
    <row r="15" spans="1:9" s="362" customFormat="1" ht="11.5"/>
    <row r="16" spans="1:9" s="362" customFormat="1" ht="11.5"/>
    <row r="17" s="362" customFormat="1" ht="11.5"/>
    <row r="18" s="362" customFormat="1" ht="11.5"/>
    <row r="19" s="362" customFormat="1" ht="11.5"/>
    <row r="20" s="362" customFormat="1" ht="11.5"/>
    <row r="21" s="362" customFormat="1" ht="11.5"/>
    <row r="22" s="362" customFormat="1" ht="11.5"/>
    <row r="23" s="362" customFormat="1" ht="11.5"/>
    <row r="24" s="362" customFormat="1" ht="11.5"/>
    <row r="25" s="362" customFormat="1" ht="11.5"/>
    <row r="26" s="362" customFormat="1" ht="11.5"/>
    <row r="27" s="362" customFormat="1" ht="11.5"/>
    <row r="28" s="362" customFormat="1" ht="11.5"/>
    <row r="29" s="362" customFormat="1" ht="11.5"/>
    <row r="30" s="362" customFormat="1" ht="11.5"/>
    <row r="31" s="362" customFormat="1" ht="11.5"/>
  </sheetData>
  <hyperlinks>
    <hyperlink ref="G4" location="Index!A1" display="Index" xr:uid="{1F942E8D-7FAB-44C0-8DE8-E46594A6B031}"/>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5AB4"/>
  </sheetPr>
  <dimension ref="A1:L18"/>
  <sheetViews>
    <sheetView showGridLines="0" workbookViewId="0"/>
  </sheetViews>
  <sheetFormatPr defaultColWidth="9.26953125" defaultRowHeight="15.75" customHeight="1"/>
  <cols>
    <col min="1" max="1" width="5" style="38" customWidth="1"/>
    <col min="2" max="2" width="54.26953125" style="38" customWidth="1"/>
    <col min="3" max="4" width="16.26953125" style="43" customWidth="1"/>
    <col min="5" max="7" width="13.26953125" style="38" customWidth="1"/>
    <col min="8" max="9" width="13.7265625" style="38" customWidth="1"/>
    <col min="10" max="10" width="13" style="38" customWidth="1"/>
    <col min="11" max="11" width="3.7265625" style="38" customWidth="1"/>
    <col min="12" max="12" width="8.54296875" style="38" customWidth="1"/>
    <col min="13" max="16384" width="9.26953125" style="38"/>
  </cols>
  <sheetData>
    <row r="1" spans="1:12" ht="13">
      <c r="A1" s="14" t="s">
        <v>759</v>
      </c>
      <c r="C1" s="27"/>
      <c r="D1" s="27"/>
      <c r="E1" s="10"/>
      <c r="F1" s="10"/>
      <c r="G1" s="10"/>
    </row>
    <row r="2" spans="1:12" s="48" customFormat="1" ht="15" customHeight="1">
      <c r="B2" s="62"/>
      <c r="C2" s="272"/>
      <c r="D2" s="272"/>
      <c r="E2" s="62"/>
      <c r="F2" s="62"/>
      <c r="G2" s="62"/>
    </row>
    <row r="3" spans="1:12" s="48" customFormat="1" ht="15" customHeight="1">
      <c r="B3" s="62"/>
      <c r="C3" s="272" t="s">
        <v>44</v>
      </c>
      <c r="D3" s="272" t="s">
        <v>45</v>
      </c>
      <c r="E3" s="272" t="s">
        <v>46</v>
      </c>
      <c r="F3" s="272" t="s">
        <v>84</v>
      </c>
      <c r="G3" s="272" t="s">
        <v>85</v>
      </c>
      <c r="H3" s="471" t="s">
        <v>294</v>
      </c>
      <c r="I3" s="471" t="s">
        <v>260</v>
      </c>
      <c r="J3" s="471" t="s">
        <v>290</v>
      </c>
    </row>
    <row r="4" spans="1:12" s="48" customFormat="1" ht="15" customHeight="1">
      <c r="A4" s="343"/>
      <c r="B4" s="343"/>
      <c r="C4" s="1220" t="s">
        <v>437</v>
      </c>
      <c r="D4" s="1220" t="s">
        <v>438</v>
      </c>
      <c r="E4" s="1220" t="s">
        <v>439</v>
      </c>
      <c r="F4" s="1220" t="s">
        <v>440</v>
      </c>
      <c r="G4" s="1220" t="s">
        <v>441</v>
      </c>
      <c r="H4" s="1220" t="s">
        <v>453</v>
      </c>
      <c r="I4" s="343"/>
      <c r="J4" s="343"/>
      <c r="L4" s="89" t="s">
        <v>282</v>
      </c>
    </row>
    <row r="5" spans="1:12" s="48" customFormat="1" ht="15" customHeight="1">
      <c r="A5" s="343"/>
      <c r="B5" s="343"/>
      <c r="C5" s="1220"/>
      <c r="D5" s="1220"/>
      <c r="E5" s="1220"/>
      <c r="F5" s="1220"/>
      <c r="G5" s="1220"/>
      <c r="H5" s="1220"/>
      <c r="I5" s="343"/>
      <c r="J5" s="343"/>
      <c r="L5" s="472"/>
    </row>
    <row r="6" spans="1:12" s="48" customFormat="1" ht="15" customHeight="1">
      <c r="A6" s="343"/>
      <c r="B6" s="343"/>
      <c r="C6" s="1220"/>
      <c r="D6" s="1220"/>
      <c r="E6" s="1220"/>
      <c r="F6" s="1220"/>
      <c r="G6" s="1220"/>
      <c r="H6" s="1220"/>
      <c r="I6" s="343"/>
      <c r="J6" s="343"/>
      <c r="L6" s="472"/>
    </row>
    <row r="7" spans="1:12" s="48" customFormat="1" ht="15" customHeight="1">
      <c r="A7" s="1331" t="s">
        <v>1931</v>
      </c>
      <c r="B7" s="1331"/>
      <c r="C7" s="1226"/>
      <c r="D7" s="1226"/>
      <c r="E7" s="1226"/>
      <c r="F7" s="1226"/>
      <c r="G7" s="1226"/>
      <c r="H7" s="1226" t="s">
        <v>432</v>
      </c>
      <c r="I7" s="218" t="s">
        <v>402</v>
      </c>
      <c r="J7" s="218" t="s">
        <v>82</v>
      </c>
    </row>
    <row r="8" spans="1:12" s="55" customFormat="1" ht="15.75" customHeight="1">
      <c r="A8" s="163" t="s">
        <v>442</v>
      </c>
      <c r="B8" s="473" t="s">
        <v>444</v>
      </c>
      <c r="C8" s="474"/>
      <c r="D8" s="474"/>
      <c r="E8" s="475"/>
      <c r="F8" s="476"/>
      <c r="G8" s="474"/>
      <c r="H8" s="474"/>
      <c r="I8" s="474"/>
      <c r="J8" s="474"/>
      <c r="K8" s="477"/>
    </row>
    <row r="9" spans="1:12" s="55" customFormat="1" ht="15.75" customHeight="1">
      <c r="A9" s="163" t="s">
        <v>443</v>
      </c>
      <c r="B9" s="473" t="s">
        <v>445</v>
      </c>
      <c r="C9" s="474"/>
      <c r="D9" s="474"/>
      <c r="E9" s="475"/>
      <c r="F9" s="476"/>
      <c r="G9" s="474"/>
      <c r="H9" s="474"/>
      <c r="I9" s="474"/>
      <c r="J9" s="474"/>
      <c r="K9" s="477"/>
    </row>
    <row r="10" spans="1:12" s="55" customFormat="1" ht="15.75" customHeight="1">
      <c r="A10" s="163">
        <v>1</v>
      </c>
      <c r="B10" s="473" t="s">
        <v>446</v>
      </c>
      <c r="C10" s="474">
        <v>2972</v>
      </c>
      <c r="D10" s="474">
        <v>4054</v>
      </c>
      <c r="E10" s="475"/>
      <c r="F10" s="476">
        <v>1.4</v>
      </c>
      <c r="G10" s="474">
        <v>13619</v>
      </c>
      <c r="H10" s="474">
        <v>9836</v>
      </c>
      <c r="I10" s="474">
        <v>9836</v>
      </c>
      <c r="J10" s="474">
        <v>5572</v>
      </c>
      <c r="K10" s="477"/>
    </row>
    <row r="11" spans="1:12" s="55" customFormat="1" ht="15.75" customHeight="1">
      <c r="A11" s="163">
        <v>2</v>
      </c>
      <c r="B11" s="473" t="s">
        <v>433</v>
      </c>
      <c r="C11" s="475"/>
      <c r="D11" s="475"/>
      <c r="E11" s="478"/>
      <c r="F11" s="478"/>
      <c r="G11" s="478"/>
      <c r="H11" s="478"/>
      <c r="I11" s="478"/>
      <c r="J11" s="478"/>
      <c r="K11" s="477"/>
    </row>
    <row r="12" spans="1:12" s="55" customFormat="1" ht="15.75" customHeight="1">
      <c r="A12" s="163" t="s">
        <v>447</v>
      </c>
      <c r="B12" s="55" t="s">
        <v>448</v>
      </c>
      <c r="C12" s="475"/>
      <c r="D12" s="475"/>
      <c r="E12" s="474"/>
      <c r="F12" s="475"/>
      <c r="G12" s="474"/>
      <c r="H12" s="474"/>
      <c r="I12" s="474"/>
      <c r="J12" s="474"/>
      <c r="K12" s="477"/>
    </row>
    <row r="13" spans="1:12" s="55" customFormat="1" ht="15.75" customHeight="1">
      <c r="A13" s="163" t="s">
        <v>450</v>
      </c>
      <c r="B13" s="160" t="s">
        <v>449</v>
      </c>
      <c r="C13" s="475"/>
      <c r="D13" s="475"/>
      <c r="E13" s="474"/>
      <c r="F13" s="475"/>
      <c r="G13" s="474"/>
      <c r="H13" s="474"/>
      <c r="I13" s="474"/>
      <c r="J13" s="474"/>
      <c r="K13" s="477"/>
    </row>
    <row r="14" spans="1:12" s="55" customFormat="1" ht="15.75" customHeight="1">
      <c r="A14" s="163" t="s">
        <v>451</v>
      </c>
      <c r="B14" s="55" t="s">
        <v>452</v>
      </c>
      <c r="C14" s="475"/>
      <c r="D14" s="475"/>
      <c r="E14" s="474"/>
      <c r="F14" s="475"/>
      <c r="G14" s="474"/>
      <c r="H14" s="474"/>
      <c r="I14" s="474"/>
      <c r="J14" s="474"/>
      <c r="K14" s="477"/>
    </row>
    <row r="15" spans="1:12" s="55" customFormat="1" ht="15.75" customHeight="1">
      <c r="A15" s="163">
        <v>3</v>
      </c>
      <c r="B15" s="55" t="s">
        <v>434</v>
      </c>
      <c r="C15" s="475"/>
      <c r="D15" s="475"/>
      <c r="E15" s="475"/>
      <c r="F15" s="475"/>
      <c r="G15" s="478"/>
      <c r="H15" s="474"/>
      <c r="I15" s="474"/>
      <c r="J15" s="474"/>
      <c r="K15" s="477"/>
    </row>
    <row r="16" spans="1:12" s="55" customFormat="1" ht="15.75" customHeight="1">
      <c r="A16" s="163">
        <v>4</v>
      </c>
      <c r="B16" s="55" t="s">
        <v>435</v>
      </c>
      <c r="C16" s="475"/>
      <c r="D16" s="475"/>
      <c r="E16" s="475"/>
      <c r="F16" s="475"/>
      <c r="G16" s="474">
        <v>59481</v>
      </c>
      <c r="H16" s="474">
        <v>44824</v>
      </c>
      <c r="I16" s="474">
        <v>44824</v>
      </c>
      <c r="J16" s="474">
        <v>43026</v>
      </c>
      <c r="K16" s="477"/>
    </row>
    <row r="17" spans="1:10" s="473" customFormat="1" ht="15.75" customHeight="1">
      <c r="A17" s="479">
        <v>5</v>
      </c>
      <c r="B17" s="480" t="s">
        <v>436</v>
      </c>
      <c r="C17" s="481"/>
      <c r="D17" s="481"/>
      <c r="E17" s="481"/>
      <c r="F17" s="481"/>
      <c r="G17" s="482"/>
      <c r="H17" s="482"/>
      <c r="I17" s="482"/>
      <c r="J17" s="482"/>
    </row>
    <row r="18" spans="1:10" s="473" customFormat="1" ht="15.75" customHeight="1">
      <c r="A18" s="483">
        <v>6</v>
      </c>
      <c r="B18" s="204" t="s">
        <v>79</v>
      </c>
      <c r="C18" s="484"/>
      <c r="D18" s="484"/>
      <c r="E18" s="484"/>
      <c r="F18" s="484"/>
      <c r="G18" s="485">
        <v>73100</v>
      </c>
      <c r="H18" s="485">
        <v>54660</v>
      </c>
      <c r="I18" s="485">
        <v>54660</v>
      </c>
      <c r="J18" s="485">
        <v>48598</v>
      </c>
    </row>
  </sheetData>
  <mergeCells count="7">
    <mergeCell ref="H4:H7"/>
    <mergeCell ref="D4:D7"/>
    <mergeCell ref="E4:E7"/>
    <mergeCell ref="A7:B7"/>
    <mergeCell ref="C4:C7"/>
    <mergeCell ref="F4:F7"/>
    <mergeCell ref="G4:G7"/>
  </mergeCells>
  <hyperlinks>
    <hyperlink ref="L4" location="Index!A1" display="Index" xr:uid="{00000000-0004-0000-18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5AB4"/>
  </sheetPr>
  <dimension ref="A1:F17"/>
  <sheetViews>
    <sheetView showGridLines="0" workbookViewId="0"/>
  </sheetViews>
  <sheetFormatPr defaultColWidth="9.26953125" defaultRowHeight="15.75" customHeight="1"/>
  <cols>
    <col min="1" max="1" width="5" style="38" customWidth="1"/>
    <col min="2" max="2" width="69.7265625" style="38" customWidth="1"/>
    <col min="3" max="3" width="16.453125" style="43" customWidth="1"/>
    <col min="4" max="4" width="13.54296875" style="38" customWidth="1"/>
    <col min="5" max="5" width="3.26953125" style="38" customWidth="1"/>
    <col min="6" max="6" width="8.54296875" style="38" customWidth="1"/>
    <col min="7" max="16384" width="9.26953125" style="38"/>
  </cols>
  <sheetData>
    <row r="1" spans="1:6" ht="13">
      <c r="A1" s="14" t="s">
        <v>404</v>
      </c>
      <c r="C1" s="27"/>
      <c r="D1" s="10"/>
    </row>
    <row r="2" spans="1:6" s="451" customFormat="1" ht="15.75" customHeight="1">
      <c r="B2" s="306"/>
      <c r="C2" s="308"/>
      <c r="D2" s="307"/>
    </row>
    <row r="3" spans="1:6" s="451" customFormat="1" ht="15.75" customHeight="1">
      <c r="B3" s="307"/>
      <c r="C3" s="308" t="s">
        <v>44</v>
      </c>
      <c r="D3" s="308" t="s">
        <v>45</v>
      </c>
    </row>
    <row r="4" spans="1:6" s="451" customFormat="1" ht="15.75" customHeight="1">
      <c r="A4" s="293"/>
      <c r="B4" s="293"/>
      <c r="C4" s="759"/>
      <c r="D4" s="760"/>
      <c r="F4" s="89" t="s">
        <v>282</v>
      </c>
    </row>
    <row r="5" spans="1:6" s="315" customFormat="1" ht="15.75" customHeight="1">
      <c r="A5" s="403" t="s">
        <v>1931</v>
      </c>
      <c r="B5" s="403"/>
      <c r="C5" s="765" t="s">
        <v>402</v>
      </c>
      <c r="D5" s="766" t="s">
        <v>82</v>
      </c>
    </row>
    <row r="6" spans="1:6" s="315" customFormat="1" ht="15.75" customHeight="1">
      <c r="A6" s="313">
        <v>1</v>
      </c>
      <c r="B6" s="452" t="s">
        <v>405</v>
      </c>
      <c r="C6" s="453"/>
      <c r="D6" s="314"/>
    </row>
    <row r="7" spans="1:6" s="315" customFormat="1" ht="15.75" customHeight="1">
      <c r="A7" s="313">
        <v>2</v>
      </c>
      <c r="B7" s="452" t="s">
        <v>406</v>
      </c>
      <c r="C7" s="399"/>
      <c r="D7" s="314"/>
    </row>
    <row r="8" spans="1:6" s="315" customFormat="1" ht="15.75" customHeight="1">
      <c r="A8" s="313">
        <v>3</v>
      </c>
      <c r="B8" s="452" t="s">
        <v>407</v>
      </c>
      <c r="C8" s="399"/>
      <c r="D8" s="314"/>
    </row>
    <row r="9" spans="1:6" s="315" customFormat="1" ht="15.75" customHeight="1">
      <c r="A9" s="313">
        <v>4</v>
      </c>
      <c r="B9" s="452" t="s">
        <v>408</v>
      </c>
      <c r="C9" s="453">
        <v>7879.2533658699995</v>
      </c>
      <c r="D9" s="453">
        <v>2256.9845167100002</v>
      </c>
    </row>
    <row r="10" spans="1:6" s="315" customFormat="1" ht="15.75" customHeight="1">
      <c r="A10" s="324" t="s">
        <v>403</v>
      </c>
      <c r="B10" s="486" t="s">
        <v>409</v>
      </c>
      <c r="C10" s="487"/>
      <c r="D10" s="325"/>
    </row>
    <row r="11" spans="1:6" s="315" customFormat="1" ht="15.75" customHeight="1">
      <c r="A11" s="488">
        <v>5</v>
      </c>
      <c r="B11" s="489" t="s">
        <v>410</v>
      </c>
      <c r="C11" s="328">
        <v>7879.2533658699995</v>
      </c>
      <c r="D11" s="328">
        <v>2256.9845167100002</v>
      </c>
    </row>
    <row r="12" spans="1:6" s="10" customFormat="1" ht="15.75" customHeight="1">
      <c r="C12" s="30"/>
      <c r="D12" s="30"/>
    </row>
    <row r="13" spans="1:6" ht="15.75" customHeight="1">
      <c r="B13" s="10"/>
      <c r="C13" s="30"/>
      <c r="D13" s="30"/>
    </row>
    <row r="14" spans="1:6" ht="15.75" customHeight="1">
      <c r="B14" s="10"/>
      <c r="C14" s="30"/>
      <c r="D14" s="30"/>
    </row>
    <row r="15" spans="1:6" ht="15.75" customHeight="1">
      <c r="B15" s="10"/>
      <c r="C15" s="30"/>
      <c r="D15" s="30"/>
    </row>
    <row r="16" spans="1:6" ht="15.75" customHeight="1">
      <c r="B16" s="10"/>
      <c r="C16" s="30"/>
      <c r="D16" s="30"/>
    </row>
    <row r="17" spans="2:4" ht="15.75" customHeight="1">
      <c r="B17" s="10"/>
      <c r="C17" s="30"/>
      <c r="D17" s="30"/>
    </row>
  </sheetData>
  <hyperlinks>
    <hyperlink ref="F4" location="Index!A1" display="Index" xr:uid="{00000000-0004-0000-19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5AB4"/>
  </sheetPr>
  <dimension ref="A1:P19"/>
  <sheetViews>
    <sheetView showGridLines="0" zoomScaleNormal="100" workbookViewId="0"/>
  </sheetViews>
  <sheetFormatPr defaultColWidth="9.26953125" defaultRowHeight="15.75" customHeight="1"/>
  <cols>
    <col min="1" max="1" width="5" style="38" customWidth="1"/>
    <col min="2" max="2" width="47.81640625" style="38" bestFit="1" customWidth="1"/>
    <col min="3" max="6" width="9.54296875" style="43" customWidth="1"/>
    <col min="7" max="13" width="9.54296875" style="38" customWidth="1"/>
    <col min="14" max="14" width="17.26953125" style="38" customWidth="1"/>
    <col min="15" max="15" width="3.1796875" style="38" customWidth="1"/>
    <col min="16" max="16" width="8.54296875" style="38" customWidth="1"/>
    <col min="17" max="16384" width="9.26953125" style="38"/>
  </cols>
  <sheetData>
    <row r="1" spans="1:16" ht="13">
      <c r="A1" s="14" t="s">
        <v>412</v>
      </c>
      <c r="C1" s="27"/>
      <c r="D1" s="27"/>
      <c r="E1" s="27"/>
      <c r="F1" s="27"/>
      <c r="G1" s="10"/>
    </row>
    <row r="2" spans="1:16" s="451" customFormat="1" ht="15.75" customHeight="1">
      <c r="A2" s="306"/>
      <c r="C2" s="308"/>
      <c r="D2" s="308"/>
      <c r="E2" s="308"/>
      <c r="F2" s="308"/>
      <c r="G2" s="307"/>
    </row>
    <row r="3" spans="1:16" s="451" customFormat="1" ht="15.75" customHeight="1">
      <c r="B3" s="307"/>
      <c r="C3" s="308" t="s">
        <v>44</v>
      </c>
      <c r="D3" s="308" t="s">
        <v>45</v>
      </c>
      <c r="E3" s="308" t="s">
        <v>46</v>
      </c>
      <c r="F3" s="308" t="s">
        <v>84</v>
      </c>
      <c r="G3" s="308" t="s">
        <v>85</v>
      </c>
      <c r="H3" s="490" t="s">
        <v>294</v>
      </c>
      <c r="I3" s="490" t="s">
        <v>260</v>
      </c>
      <c r="J3" s="490" t="s">
        <v>290</v>
      </c>
      <c r="K3" s="490" t="s">
        <v>297</v>
      </c>
      <c r="L3" s="490" t="s">
        <v>298</v>
      </c>
      <c r="M3" s="490" t="s">
        <v>299</v>
      </c>
      <c r="N3" s="490" t="s">
        <v>300</v>
      </c>
    </row>
    <row r="4" spans="1:16" s="315" customFormat="1" ht="15.75" customHeight="1">
      <c r="A4" s="403" t="s">
        <v>1931</v>
      </c>
      <c r="B4" s="403"/>
      <c r="C4" s="1206" t="s">
        <v>413</v>
      </c>
      <c r="D4" s="1206"/>
      <c r="E4" s="1206"/>
      <c r="F4" s="1206"/>
      <c r="G4" s="1206"/>
      <c r="H4" s="1206"/>
      <c r="I4" s="1206"/>
      <c r="J4" s="1206"/>
      <c r="K4" s="1206"/>
      <c r="L4" s="1206"/>
      <c r="M4" s="1206"/>
      <c r="N4" s="1207" t="s">
        <v>293</v>
      </c>
      <c r="P4" s="89" t="s">
        <v>282</v>
      </c>
    </row>
    <row r="5" spans="1:16" s="315" customFormat="1" ht="15.75" customHeight="1">
      <c r="A5" s="403"/>
      <c r="B5" s="403" t="s">
        <v>387</v>
      </c>
      <c r="C5" s="764">
        <v>0</v>
      </c>
      <c r="D5" s="764">
        <v>0.02</v>
      </c>
      <c r="E5" s="764">
        <v>0.04</v>
      </c>
      <c r="F5" s="764">
        <v>0.1</v>
      </c>
      <c r="G5" s="764">
        <v>0.2</v>
      </c>
      <c r="H5" s="764">
        <v>0.5</v>
      </c>
      <c r="I5" s="764">
        <v>0.7</v>
      </c>
      <c r="J5" s="764">
        <v>0.75</v>
      </c>
      <c r="K5" s="764">
        <v>1</v>
      </c>
      <c r="L5" s="764">
        <v>1.5</v>
      </c>
      <c r="M5" s="764" t="s">
        <v>398</v>
      </c>
      <c r="N5" s="1206"/>
    </row>
    <row r="6" spans="1:16" s="315" customFormat="1" ht="15.75" customHeight="1">
      <c r="A6" s="313">
        <v>1</v>
      </c>
      <c r="B6" s="452" t="s">
        <v>411</v>
      </c>
      <c r="C6" s="453">
        <v>46</v>
      </c>
      <c r="D6" s="453"/>
      <c r="E6" s="453"/>
      <c r="F6" s="453"/>
      <c r="G6" s="453"/>
      <c r="H6" s="453"/>
      <c r="I6" s="453"/>
      <c r="J6" s="453"/>
      <c r="K6" s="453"/>
      <c r="L6" s="453"/>
      <c r="M6" s="453"/>
      <c r="N6" s="314">
        <v>46</v>
      </c>
    </row>
    <row r="7" spans="1:16" s="315" customFormat="1" ht="15.75" customHeight="1">
      <c r="A7" s="313">
        <v>2</v>
      </c>
      <c r="B7" s="452" t="s">
        <v>346</v>
      </c>
      <c r="C7" s="453"/>
      <c r="D7" s="453"/>
      <c r="E7" s="453"/>
      <c r="F7" s="453"/>
      <c r="G7" s="453"/>
      <c r="H7" s="453"/>
      <c r="I7" s="453"/>
      <c r="J7" s="453"/>
      <c r="K7" s="453"/>
      <c r="L7" s="453"/>
      <c r="M7" s="453"/>
      <c r="N7" s="314">
        <v>0</v>
      </c>
    </row>
    <row r="8" spans="1:16" s="315" customFormat="1" ht="15.75" customHeight="1">
      <c r="A8" s="313">
        <v>3</v>
      </c>
      <c r="B8" s="452" t="s">
        <v>347</v>
      </c>
      <c r="C8" s="453"/>
      <c r="D8" s="453"/>
      <c r="E8" s="453"/>
      <c r="F8" s="453"/>
      <c r="G8" s="453"/>
      <c r="H8" s="453"/>
      <c r="I8" s="453"/>
      <c r="J8" s="453"/>
      <c r="K8" s="453"/>
      <c r="L8" s="453"/>
      <c r="M8" s="453"/>
      <c r="N8" s="314">
        <v>0</v>
      </c>
    </row>
    <row r="9" spans="1:16" s="315" customFormat="1" ht="15.75" customHeight="1">
      <c r="A9" s="313">
        <v>4</v>
      </c>
      <c r="B9" s="452" t="s">
        <v>348</v>
      </c>
      <c r="C9" s="453"/>
      <c r="D9" s="453"/>
      <c r="E9" s="453"/>
      <c r="F9" s="453"/>
      <c r="G9" s="453"/>
      <c r="H9" s="453"/>
      <c r="I9" s="453"/>
      <c r="J9" s="453"/>
      <c r="K9" s="453"/>
      <c r="L9" s="453"/>
      <c r="M9" s="453"/>
      <c r="N9" s="314">
        <v>0</v>
      </c>
    </row>
    <row r="10" spans="1:16" s="315" customFormat="1" ht="15.75" customHeight="1">
      <c r="A10" s="313">
        <v>5</v>
      </c>
      <c r="B10" s="452" t="s">
        <v>841</v>
      </c>
      <c r="C10" s="453"/>
      <c r="D10" s="453"/>
      <c r="E10" s="453"/>
      <c r="F10" s="453"/>
      <c r="G10" s="453"/>
      <c r="H10" s="453"/>
      <c r="I10" s="453"/>
      <c r="J10" s="453"/>
      <c r="K10" s="453"/>
      <c r="L10" s="453"/>
      <c r="M10" s="453"/>
      <c r="N10" s="314">
        <v>0</v>
      </c>
    </row>
    <row r="11" spans="1:16" s="315" customFormat="1" ht="15.75" customHeight="1">
      <c r="A11" s="313">
        <v>6</v>
      </c>
      <c r="B11" s="452" t="s">
        <v>349</v>
      </c>
      <c r="C11" s="453"/>
      <c r="D11" s="453"/>
      <c r="E11" s="453"/>
      <c r="F11" s="453"/>
      <c r="G11" s="453">
        <v>2087</v>
      </c>
      <c r="H11" s="453">
        <v>7300</v>
      </c>
      <c r="I11" s="453"/>
      <c r="J11" s="453"/>
      <c r="K11" s="453"/>
      <c r="L11" s="453"/>
      <c r="M11" s="453"/>
      <c r="N11" s="314">
        <v>9387</v>
      </c>
    </row>
    <row r="12" spans="1:16" s="315" customFormat="1" ht="15.75" customHeight="1">
      <c r="A12" s="313">
        <v>7</v>
      </c>
      <c r="B12" s="452" t="s">
        <v>350</v>
      </c>
      <c r="C12" s="453"/>
      <c r="D12" s="453"/>
      <c r="E12" s="453"/>
      <c r="F12" s="453"/>
      <c r="G12" s="453"/>
      <c r="H12" s="453">
        <v>8</v>
      </c>
      <c r="I12" s="453"/>
      <c r="J12" s="453"/>
      <c r="K12" s="453">
        <v>44550.658311019994</v>
      </c>
      <c r="L12" s="453"/>
      <c r="M12" s="453"/>
      <c r="N12" s="314">
        <v>44558.658311019994</v>
      </c>
    </row>
    <row r="13" spans="1:16" s="315" customFormat="1" ht="15.75" customHeight="1">
      <c r="A13" s="313">
        <v>8</v>
      </c>
      <c r="B13" s="452" t="s">
        <v>351</v>
      </c>
      <c r="C13" s="453"/>
      <c r="D13" s="453"/>
      <c r="E13" s="453"/>
      <c r="F13" s="453"/>
      <c r="G13" s="453"/>
      <c r="H13" s="453"/>
      <c r="I13" s="453"/>
      <c r="J13" s="453">
        <v>601.11628766999991</v>
      </c>
      <c r="K13" s="453"/>
      <c r="L13" s="453"/>
      <c r="M13" s="453"/>
      <c r="N13" s="314">
        <v>601.11628766999991</v>
      </c>
    </row>
    <row r="14" spans="1:16" s="315" customFormat="1" ht="15.75" customHeight="1">
      <c r="A14" s="313">
        <v>9</v>
      </c>
      <c r="B14" s="598" t="s">
        <v>414</v>
      </c>
      <c r="C14" s="453"/>
      <c r="D14" s="453"/>
      <c r="E14" s="453"/>
      <c r="F14" s="453"/>
      <c r="G14" s="453"/>
      <c r="H14" s="453"/>
      <c r="I14" s="453"/>
      <c r="J14" s="453"/>
      <c r="K14" s="453"/>
      <c r="L14" s="453"/>
      <c r="M14" s="453"/>
      <c r="N14" s="314">
        <v>0</v>
      </c>
    </row>
    <row r="15" spans="1:16" s="315" customFormat="1" ht="15.75" customHeight="1">
      <c r="A15" s="324">
        <v>10</v>
      </c>
      <c r="B15" s="486" t="s">
        <v>390</v>
      </c>
      <c r="C15" s="487"/>
      <c r="D15" s="487"/>
      <c r="E15" s="487"/>
      <c r="F15" s="487"/>
      <c r="G15" s="487"/>
      <c r="H15" s="487"/>
      <c r="I15" s="487"/>
      <c r="J15" s="487"/>
      <c r="K15" s="487"/>
      <c r="L15" s="487"/>
      <c r="M15" s="487">
        <v>67.010187579999993</v>
      </c>
      <c r="N15" s="325">
        <v>67.010187579999993</v>
      </c>
    </row>
    <row r="16" spans="1:16" s="315" customFormat="1" ht="15.75" customHeight="1">
      <c r="A16" s="488">
        <v>11</v>
      </c>
      <c r="B16" s="489" t="s">
        <v>79</v>
      </c>
      <c r="C16" s="599">
        <v>46</v>
      </c>
      <c r="D16" s="599">
        <v>0</v>
      </c>
      <c r="E16" s="599">
        <v>0</v>
      </c>
      <c r="F16" s="599">
        <v>0</v>
      </c>
      <c r="G16" s="599">
        <v>2087</v>
      </c>
      <c r="H16" s="599">
        <v>7308</v>
      </c>
      <c r="I16" s="599">
        <v>0</v>
      </c>
      <c r="J16" s="599">
        <v>601.11628767000002</v>
      </c>
      <c r="K16" s="599">
        <v>44550.658311019994</v>
      </c>
      <c r="L16" s="599">
        <v>0</v>
      </c>
      <c r="M16" s="599">
        <v>67.010187579999993</v>
      </c>
      <c r="N16" s="599">
        <v>54659.784786269993</v>
      </c>
    </row>
    <row r="17" spans="1:14" ht="15.75" customHeight="1">
      <c r="A17" s="39"/>
      <c r="B17" s="10"/>
      <c r="C17" s="30"/>
      <c r="D17" s="30"/>
      <c r="E17" s="30"/>
      <c r="F17" s="30"/>
      <c r="G17" s="30"/>
      <c r="H17" s="30"/>
      <c r="I17" s="30"/>
      <c r="J17" s="30"/>
      <c r="K17" s="30"/>
      <c r="L17" s="30"/>
      <c r="M17" s="30"/>
      <c r="N17" s="30"/>
    </row>
    <row r="18" spans="1:14" ht="15.75" customHeight="1">
      <c r="B18" s="10"/>
      <c r="C18" s="30"/>
      <c r="D18" s="30"/>
      <c r="E18" s="30"/>
      <c r="F18" s="30"/>
      <c r="G18" s="30"/>
      <c r="H18" s="30"/>
      <c r="I18" s="30"/>
      <c r="J18" s="30"/>
      <c r="K18" s="30"/>
      <c r="L18" s="30"/>
      <c r="M18" s="30"/>
      <c r="N18" s="30"/>
    </row>
    <row r="19" spans="1:14" ht="15.75" customHeight="1">
      <c r="B19" s="10"/>
      <c r="C19" s="30"/>
      <c r="D19" s="30"/>
      <c r="E19" s="30"/>
      <c r="F19" s="30"/>
      <c r="G19" s="30"/>
      <c r="H19" s="30"/>
      <c r="I19" s="30"/>
      <c r="J19" s="30"/>
      <c r="K19" s="30"/>
      <c r="L19" s="30"/>
      <c r="M19" s="30"/>
      <c r="N19" s="30"/>
    </row>
  </sheetData>
  <mergeCells count="2">
    <mergeCell ref="C4:M4"/>
    <mergeCell ref="N4:N5"/>
  </mergeCells>
  <hyperlinks>
    <hyperlink ref="P4" location="Index!A1" display="Index" xr:uid="{00000000-0004-0000-1A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5AB4"/>
  </sheetPr>
  <dimension ref="A1:O18"/>
  <sheetViews>
    <sheetView showGridLines="0" workbookViewId="0"/>
  </sheetViews>
  <sheetFormatPr defaultColWidth="9.26953125" defaultRowHeight="15.75" customHeight="1"/>
  <cols>
    <col min="1" max="1" width="3.7265625" style="38" customWidth="1"/>
    <col min="2" max="2" width="25" style="38" customWidth="1"/>
    <col min="3" max="3" width="13.54296875" style="43" customWidth="1"/>
    <col min="4" max="4" width="13.54296875" style="38" customWidth="1"/>
    <col min="5" max="5" width="1.453125" style="38" customWidth="1"/>
    <col min="6" max="7" width="13.54296875" style="38" customWidth="1"/>
    <col min="8" max="8" width="1.453125" style="38" customWidth="1"/>
    <col min="9" max="10" width="14.26953125" style="38" customWidth="1"/>
    <col min="11" max="11" width="1.7265625" style="38" customWidth="1"/>
    <col min="12" max="12" width="14.26953125" style="38" customWidth="1"/>
    <col min="13" max="13" width="13.54296875" style="38" customWidth="1"/>
    <col min="14" max="14" width="3.54296875" style="38" customWidth="1"/>
    <col min="15" max="15" width="8.54296875" style="38" customWidth="1"/>
    <col min="16" max="16384" width="9.26953125" style="38"/>
  </cols>
  <sheetData>
    <row r="1" spans="1:15" ht="13">
      <c r="A1" s="14" t="s">
        <v>428</v>
      </c>
      <c r="B1" s="14"/>
      <c r="C1" s="27"/>
      <c r="D1" s="10"/>
    </row>
    <row r="2" spans="1:15" s="451" customFormat="1" ht="15.75" customHeight="1">
      <c r="A2" s="306"/>
      <c r="B2" s="306"/>
      <c r="C2" s="308"/>
      <c r="D2" s="307"/>
    </row>
    <row r="3" spans="1:15" s="451" customFormat="1" ht="15.75" customHeight="1">
      <c r="C3" s="308" t="s">
        <v>44</v>
      </c>
      <c r="D3" s="308" t="s">
        <v>45</v>
      </c>
      <c r="E3" s="490"/>
      <c r="F3" s="490" t="s">
        <v>46</v>
      </c>
      <c r="G3" s="490" t="s">
        <v>84</v>
      </c>
      <c r="H3" s="490"/>
      <c r="I3" s="490" t="s">
        <v>85</v>
      </c>
      <c r="J3" s="490" t="s">
        <v>294</v>
      </c>
      <c r="K3" s="490"/>
      <c r="L3" s="490" t="s">
        <v>260</v>
      </c>
      <c r="M3" s="490" t="s">
        <v>290</v>
      </c>
    </row>
    <row r="4" spans="1:15" s="451" customFormat="1" ht="16.5" customHeight="1">
      <c r="A4" s="493" t="s">
        <v>1931</v>
      </c>
      <c r="B4" s="493"/>
      <c r="C4" s="1207" t="s">
        <v>415</v>
      </c>
      <c r="D4" s="1207"/>
      <c r="E4" s="1216"/>
      <c r="F4" s="1207"/>
      <c r="G4" s="1207"/>
      <c r="H4" s="494"/>
      <c r="I4" s="1206" t="s">
        <v>416</v>
      </c>
      <c r="J4" s="1206"/>
      <c r="K4" s="1206"/>
      <c r="L4" s="1206"/>
      <c r="M4" s="1206"/>
      <c r="O4" s="89" t="s">
        <v>282</v>
      </c>
    </row>
    <row r="5" spans="1:15" s="451" customFormat="1" ht="24" customHeight="1">
      <c r="A5" s="494"/>
      <c r="B5" s="494"/>
      <c r="C5" s="1270" t="s">
        <v>417</v>
      </c>
      <c r="D5" s="1270"/>
      <c r="E5" s="294"/>
      <c r="F5" s="1270" t="s">
        <v>418</v>
      </c>
      <c r="G5" s="1270"/>
      <c r="H5" s="295"/>
      <c r="I5" s="1270" t="s">
        <v>419</v>
      </c>
      <c r="J5" s="1270"/>
      <c r="K5" s="295"/>
      <c r="L5" s="1270" t="s">
        <v>429</v>
      </c>
      <c r="M5" s="1270"/>
    </row>
    <row r="6" spans="1:15" s="452" customFormat="1" ht="16.5" customHeight="1">
      <c r="A6" s="403"/>
      <c r="B6" s="403" t="s">
        <v>430</v>
      </c>
      <c r="C6" s="763" t="s">
        <v>420</v>
      </c>
      <c r="D6" s="763" t="s">
        <v>421</v>
      </c>
      <c r="E6" s="763"/>
      <c r="F6" s="763" t="s">
        <v>420</v>
      </c>
      <c r="G6" s="763" t="s">
        <v>421</v>
      </c>
      <c r="H6" s="763"/>
      <c r="I6" s="763" t="s">
        <v>420</v>
      </c>
      <c r="J6" s="763" t="s">
        <v>421</v>
      </c>
      <c r="K6" s="763"/>
      <c r="L6" s="763" t="s">
        <v>420</v>
      </c>
      <c r="M6" s="763" t="s">
        <v>421</v>
      </c>
    </row>
    <row r="7" spans="1:15" s="315" customFormat="1" ht="15.75" customHeight="1">
      <c r="A7" s="496">
        <v>1</v>
      </c>
      <c r="B7" s="452" t="s">
        <v>422</v>
      </c>
      <c r="C7" s="314"/>
      <c r="D7" s="314">
        <v>2247.5712591099996</v>
      </c>
      <c r="E7" s="314"/>
      <c r="F7" s="314"/>
      <c r="G7" s="314"/>
      <c r="H7" s="314"/>
      <c r="I7" s="314"/>
      <c r="J7" s="314">
        <v>482.176868865139</v>
      </c>
      <c r="K7" s="314"/>
      <c r="L7" s="314"/>
      <c r="M7" s="314"/>
    </row>
    <row r="8" spans="1:15" s="315" customFormat="1" ht="15.75" customHeight="1">
      <c r="A8" s="496">
        <v>2</v>
      </c>
      <c r="B8" s="452" t="s">
        <v>423</v>
      </c>
      <c r="C8" s="314"/>
      <c r="D8" s="314">
        <v>3033.9962579823523</v>
      </c>
      <c r="E8" s="314"/>
      <c r="F8" s="314"/>
      <c r="G8" s="314">
        <v>4399.8488974499996</v>
      </c>
      <c r="H8" s="314"/>
      <c r="J8" s="314"/>
      <c r="K8" s="314"/>
      <c r="L8" s="314"/>
      <c r="M8" s="314"/>
    </row>
    <row r="9" spans="1:15" s="315" customFormat="1" ht="15.75" customHeight="1">
      <c r="A9" s="496">
        <v>3</v>
      </c>
      <c r="B9" s="452" t="s">
        <v>424</v>
      </c>
      <c r="C9" s="314"/>
      <c r="D9" s="314">
        <v>263.30182215000002</v>
      </c>
      <c r="E9" s="314"/>
      <c r="F9" s="314"/>
      <c r="G9" s="314"/>
      <c r="H9" s="314"/>
      <c r="J9" s="314"/>
      <c r="K9" s="314"/>
      <c r="L9" s="314"/>
      <c r="M9" s="314"/>
    </row>
    <row r="10" spans="1:15" s="315" customFormat="1" ht="15.75" customHeight="1">
      <c r="A10" s="496">
        <v>4</v>
      </c>
      <c r="B10" s="452" t="s">
        <v>425</v>
      </c>
      <c r="C10" s="314"/>
      <c r="D10" s="314"/>
      <c r="E10" s="314"/>
      <c r="F10" s="314"/>
      <c r="G10" s="314"/>
      <c r="H10" s="314"/>
      <c r="J10" s="314"/>
      <c r="K10" s="314"/>
      <c r="L10" s="314"/>
      <c r="M10" s="314"/>
    </row>
    <row r="11" spans="1:15" s="315" customFormat="1" ht="15.75" customHeight="1">
      <c r="A11" s="496">
        <v>5</v>
      </c>
      <c r="B11" s="452" t="s">
        <v>810</v>
      </c>
      <c r="C11" s="314"/>
      <c r="D11" s="314"/>
      <c r="E11" s="314"/>
      <c r="F11" s="314"/>
      <c r="G11" s="314"/>
      <c r="H11" s="314"/>
      <c r="J11" s="314"/>
      <c r="K11" s="314"/>
      <c r="L11" s="314"/>
      <c r="M11" s="314"/>
    </row>
    <row r="12" spans="1:15" s="315" customFormat="1" ht="15.75" customHeight="1">
      <c r="A12" s="496">
        <v>6</v>
      </c>
      <c r="B12" s="452" t="s">
        <v>349</v>
      </c>
      <c r="C12" s="314"/>
      <c r="D12" s="314"/>
      <c r="E12" s="314"/>
      <c r="F12" s="314"/>
      <c r="G12" s="314"/>
      <c r="H12" s="314"/>
      <c r="J12" s="314"/>
      <c r="K12" s="314"/>
      <c r="L12" s="314"/>
      <c r="M12" s="314"/>
    </row>
    <row r="13" spans="1:15" s="315" customFormat="1" ht="15.75" customHeight="1">
      <c r="A13" s="496">
        <v>7</v>
      </c>
      <c r="B13" s="452" t="s">
        <v>431</v>
      </c>
      <c r="C13" s="314"/>
      <c r="D13" s="314">
        <v>225.59999999999997</v>
      </c>
      <c r="E13" s="314"/>
      <c r="F13" s="314"/>
      <c r="G13" s="314"/>
      <c r="H13" s="314"/>
      <c r="J13" s="314"/>
      <c r="K13" s="314"/>
      <c r="L13" s="314"/>
      <c r="M13" s="314">
        <v>10525.829682</v>
      </c>
    </row>
    <row r="14" spans="1:15" s="315" customFormat="1" ht="15.75" customHeight="1">
      <c r="A14" s="496">
        <v>8</v>
      </c>
      <c r="B14" s="452" t="s">
        <v>426</v>
      </c>
      <c r="C14" s="314"/>
      <c r="D14" s="314">
        <v>7964.2356906451259</v>
      </c>
      <c r="E14" s="314"/>
      <c r="F14" s="314"/>
      <c r="G14" s="314"/>
      <c r="H14" s="314"/>
      <c r="J14" s="314">
        <v>6316.1782069925439</v>
      </c>
      <c r="K14" s="314"/>
      <c r="L14" s="314"/>
      <c r="M14" s="314"/>
    </row>
    <row r="15" spans="1:15" s="452" customFormat="1" ht="15.75" customHeight="1">
      <c r="A15" s="596">
        <v>9</v>
      </c>
      <c r="B15" s="486" t="s">
        <v>427</v>
      </c>
      <c r="C15" s="325"/>
      <c r="D15" s="325"/>
      <c r="E15" s="325"/>
      <c r="F15" s="325"/>
      <c r="G15" s="325"/>
      <c r="H15" s="325"/>
      <c r="I15" s="486"/>
      <c r="J15" s="325">
        <v>9618.5137360000008</v>
      </c>
      <c r="K15" s="325"/>
      <c r="L15" s="325"/>
      <c r="M15" s="325"/>
    </row>
    <row r="16" spans="1:15" s="452" customFormat="1" ht="15.75" customHeight="1">
      <c r="A16" s="597">
        <v>10</v>
      </c>
      <c r="B16" s="489" t="s">
        <v>79</v>
      </c>
      <c r="C16" s="328">
        <v>0</v>
      </c>
      <c r="D16" s="328">
        <v>13734.705029887478</v>
      </c>
      <c r="E16" s="328"/>
      <c r="F16" s="328">
        <v>0</v>
      </c>
      <c r="G16" s="328">
        <v>4399.8488974499996</v>
      </c>
      <c r="H16" s="328"/>
      <c r="I16" s="328">
        <v>0</v>
      </c>
      <c r="J16" s="328">
        <v>16416.868811857683</v>
      </c>
      <c r="K16" s="328"/>
      <c r="L16" s="328">
        <v>0</v>
      </c>
      <c r="M16" s="328">
        <v>10525.829682</v>
      </c>
    </row>
    <row r="17" spans="3:13" ht="15.75" customHeight="1">
      <c r="C17" s="30"/>
      <c r="D17" s="30"/>
      <c r="E17" s="30"/>
      <c r="F17" s="30"/>
      <c r="G17" s="30"/>
      <c r="H17" s="30"/>
      <c r="I17" s="30"/>
      <c r="J17" s="30"/>
      <c r="K17" s="30"/>
      <c r="L17" s="30"/>
      <c r="M17" s="42"/>
    </row>
    <row r="18" spans="3:13" ht="15.75" customHeight="1">
      <c r="C18" s="30"/>
      <c r="D18" s="30"/>
      <c r="E18" s="30"/>
      <c r="F18" s="30"/>
      <c r="G18" s="30"/>
      <c r="H18" s="30"/>
      <c r="I18" s="30"/>
      <c r="J18" s="30"/>
      <c r="K18" s="30"/>
      <c r="L18" s="30"/>
      <c r="M18" s="42"/>
    </row>
  </sheetData>
  <mergeCells count="6">
    <mergeCell ref="C4:G4"/>
    <mergeCell ref="I4:M4"/>
    <mergeCell ref="C5:D5"/>
    <mergeCell ref="F5:G5"/>
    <mergeCell ref="I5:J5"/>
    <mergeCell ref="L5:M5"/>
  </mergeCells>
  <hyperlinks>
    <hyperlink ref="O4" location="Index!A1" display="Index" xr:uid="{00000000-0004-0000-1B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5AB4"/>
  </sheetPr>
  <dimension ref="A1:F21"/>
  <sheetViews>
    <sheetView showGridLines="0" workbookViewId="0"/>
  </sheetViews>
  <sheetFormatPr defaultColWidth="9.26953125" defaultRowHeight="15.75" customHeight="1"/>
  <cols>
    <col min="1" max="1" width="5" style="38" customWidth="1"/>
    <col min="2" max="2" width="42.26953125" style="38" customWidth="1"/>
    <col min="3" max="3" width="15.7265625" style="43" customWidth="1"/>
    <col min="4" max="4" width="13.54296875" style="38" customWidth="1"/>
    <col min="5" max="5" width="3.26953125" style="38" customWidth="1"/>
    <col min="6" max="6" width="8.54296875" style="38" customWidth="1"/>
    <col min="7" max="16384" width="9.26953125" style="38"/>
  </cols>
  <sheetData>
    <row r="1" spans="1:6" ht="13">
      <c r="A1" s="14" t="s">
        <v>709</v>
      </c>
      <c r="C1" s="27"/>
      <c r="D1" s="10"/>
    </row>
    <row r="2" spans="1:6" s="451" customFormat="1" ht="15.75" customHeight="1">
      <c r="A2" s="495"/>
      <c r="B2" s="306"/>
      <c r="C2" s="308"/>
      <c r="D2" s="307"/>
    </row>
    <row r="3" spans="1:6" s="451" customFormat="1" ht="15.75" customHeight="1">
      <c r="B3" s="307"/>
      <c r="C3" s="308" t="s">
        <v>44</v>
      </c>
      <c r="D3" s="308" t="s">
        <v>45</v>
      </c>
    </row>
    <row r="4" spans="1:6" s="451" customFormat="1" ht="15.75" customHeight="1">
      <c r="A4" s="293"/>
      <c r="B4" s="293"/>
      <c r="C4" s="759"/>
      <c r="D4" s="760"/>
    </row>
    <row r="5" spans="1:6" s="315" customFormat="1" ht="15.75" customHeight="1">
      <c r="A5" s="403" t="s">
        <v>1931</v>
      </c>
      <c r="B5" s="403"/>
      <c r="C5" s="761" t="s">
        <v>697</v>
      </c>
      <c r="D5" s="762" t="s">
        <v>698</v>
      </c>
      <c r="F5" s="89" t="s">
        <v>282</v>
      </c>
    </row>
    <row r="6" spans="1:6" s="315" customFormat="1" ht="15.75" customHeight="1">
      <c r="A6" s="313"/>
      <c r="B6" s="442" t="s">
        <v>699</v>
      </c>
      <c r="C6" s="453"/>
      <c r="D6" s="314"/>
    </row>
    <row r="7" spans="1:6" s="315" customFormat="1" ht="15.75" customHeight="1">
      <c r="A7" s="313">
        <v>1</v>
      </c>
      <c r="B7" s="452" t="s">
        <v>700</v>
      </c>
      <c r="C7" s="453"/>
      <c r="D7" s="314"/>
    </row>
    <row r="8" spans="1:6" s="315" customFormat="1" ht="15.75" customHeight="1">
      <c r="A8" s="313">
        <v>2</v>
      </c>
      <c r="B8" s="452" t="s">
        <v>701</v>
      </c>
      <c r="C8" s="453"/>
      <c r="D8" s="314"/>
    </row>
    <row r="9" spans="1:6" s="315" customFormat="1" ht="15.75" customHeight="1">
      <c r="A9" s="313">
        <v>3</v>
      </c>
      <c r="B9" s="452" t="s">
        <v>702</v>
      </c>
      <c r="C9" s="453"/>
      <c r="D9" s="314"/>
    </row>
    <row r="10" spans="1:6" s="315" customFormat="1" ht="15.75" customHeight="1">
      <c r="A10" s="313">
        <v>4</v>
      </c>
      <c r="B10" s="452" t="s">
        <v>703</v>
      </c>
      <c r="C10" s="453"/>
      <c r="D10" s="314"/>
    </row>
    <row r="11" spans="1:6" s="315" customFormat="1" ht="15.75" customHeight="1">
      <c r="A11" s="324">
        <v>5</v>
      </c>
      <c r="B11" s="486" t="s">
        <v>704</v>
      </c>
      <c r="C11" s="487"/>
      <c r="D11" s="325"/>
    </row>
    <row r="12" spans="1:6" s="315" customFormat="1" ht="15.75" customHeight="1">
      <c r="A12" s="488">
        <v>6</v>
      </c>
      <c r="B12" s="489" t="s">
        <v>705</v>
      </c>
      <c r="C12" s="328"/>
      <c r="D12" s="328"/>
    </row>
    <row r="13" spans="1:6" s="315" customFormat="1" ht="15.75" customHeight="1">
      <c r="A13" s="313"/>
      <c r="B13" s="442" t="s">
        <v>706</v>
      </c>
      <c r="C13" s="326"/>
      <c r="D13" s="326"/>
    </row>
    <row r="14" spans="1:6" s="315" customFormat="1" ht="15.75" customHeight="1">
      <c r="A14" s="313">
        <v>7</v>
      </c>
      <c r="B14" s="452" t="s">
        <v>707</v>
      </c>
      <c r="C14" s="453"/>
      <c r="D14" s="314"/>
    </row>
    <row r="15" spans="1:6" s="315" customFormat="1" ht="15.75" customHeight="1">
      <c r="A15" s="313">
        <v>8</v>
      </c>
      <c r="B15" s="452" t="s">
        <v>708</v>
      </c>
      <c r="C15" s="453"/>
      <c r="D15" s="314"/>
    </row>
    <row r="16" spans="1:6" s="10" customFormat="1" ht="15.75" customHeight="1">
      <c r="C16" s="30"/>
      <c r="D16" s="30"/>
    </row>
    <row r="17" spans="2:4" ht="15.75" customHeight="1">
      <c r="B17" s="10"/>
      <c r="C17" s="30"/>
      <c r="D17" s="30"/>
    </row>
    <row r="18" spans="2:4" ht="15.75" customHeight="1">
      <c r="B18" s="10"/>
      <c r="C18" s="30"/>
      <c r="D18" s="30"/>
    </row>
    <row r="19" spans="2:4" ht="15.75" customHeight="1">
      <c r="B19" s="10"/>
      <c r="C19" s="30"/>
      <c r="D19" s="30"/>
    </row>
    <row r="20" spans="2:4" ht="15.75" customHeight="1">
      <c r="B20" s="10"/>
      <c r="C20" s="30"/>
      <c r="D20" s="30"/>
    </row>
    <row r="21" spans="2:4" ht="15.75" customHeight="1">
      <c r="B21" s="10"/>
      <c r="C21" s="30"/>
      <c r="D21" s="30"/>
    </row>
  </sheetData>
  <hyperlinks>
    <hyperlink ref="F5" location="Index!A1" display="Index" xr:uid="{DA0B81F9-515B-44EB-BC0D-D87C5CC8C160}"/>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5AB4"/>
  </sheetPr>
  <dimension ref="A1:G74"/>
  <sheetViews>
    <sheetView showGridLines="0" zoomScaleNormal="100" workbookViewId="0"/>
  </sheetViews>
  <sheetFormatPr defaultColWidth="9.26953125" defaultRowHeight="14"/>
  <cols>
    <col min="1" max="1" width="5" style="46" customWidth="1"/>
    <col min="2" max="2" width="1.7265625" style="46" customWidth="1"/>
    <col min="3" max="3" width="40.26953125" style="46" customWidth="1"/>
    <col min="4" max="4" width="16.54296875" style="46" customWidth="1"/>
    <col min="5" max="5" width="4" style="46" customWidth="1"/>
    <col min="6" max="6" width="8.54296875" style="46" customWidth="1"/>
    <col min="7" max="16384" width="9.26953125" style="46"/>
  </cols>
  <sheetData>
    <row r="1" spans="1:7" s="38" customFormat="1" ht="13">
      <c r="A1" s="14" t="s">
        <v>545</v>
      </c>
      <c r="C1" s="14"/>
      <c r="D1" s="14"/>
    </row>
    <row r="2" spans="1:7" s="451" customFormat="1" ht="11.5">
      <c r="B2" s="306"/>
      <c r="C2" s="306"/>
      <c r="D2" s="306"/>
    </row>
    <row r="3" spans="1:7" s="451" customFormat="1" ht="15" customHeight="1">
      <c r="B3" s="362"/>
      <c r="C3" s="362"/>
      <c r="D3" s="308" t="s">
        <v>44</v>
      </c>
    </row>
    <row r="4" spans="1:7" s="451" customFormat="1" ht="15.75" customHeight="1">
      <c r="A4" s="293"/>
      <c r="B4" s="293"/>
      <c r="C4" s="293"/>
      <c r="D4" s="293"/>
      <c r="F4" s="89" t="s">
        <v>282</v>
      </c>
    </row>
    <row r="5" spans="1:7" s="451" customFormat="1" ht="17.25" customHeight="1">
      <c r="A5" s="291" t="s">
        <v>1931</v>
      </c>
      <c r="B5" s="500"/>
      <c r="C5" s="609"/>
      <c r="D5" s="611" t="s">
        <v>82</v>
      </c>
    </row>
    <row r="6" spans="1:7" s="452" customFormat="1" ht="15.75" customHeight="1">
      <c r="A6" s="496"/>
      <c r="B6" s="497" t="s">
        <v>537</v>
      </c>
      <c r="C6" s="497"/>
    </row>
    <row r="7" spans="1:7" s="400" customFormat="1" ht="15.75" customHeight="1">
      <c r="A7" s="313">
        <v>1</v>
      </c>
      <c r="B7" s="452"/>
      <c r="C7" s="452" t="s">
        <v>538</v>
      </c>
      <c r="D7" s="498">
        <v>5164.6044029942004</v>
      </c>
      <c r="E7" s="452"/>
      <c r="F7" s="452"/>
      <c r="G7" s="499"/>
    </row>
    <row r="8" spans="1:7" s="400" customFormat="1" ht="15.75" customHeight="1">
      <c r="A8" s="313">
        <v>2</v>
      </c>
      <c r="B8" s="452"/>
      <c r="C8" s="452" t="s">
        <v>539</v>
      </c>
      <c r="D8" s="498">
        <v>7681.2502105902595</v>
      </c>
      <c r="E8" s="452"/>
      <c r="F8" s="452"/>
      <c r="G8" s="499"/>
    </row>
    <row r="9" spans="1:7" s="400" customFormat="1" ht="15.75" customHeight="1">
      <c r="A9" s="313">
        <v>3</v>
      </c>
      <c r="B9" s="452"/>
      <c r="C9" s="452" t="s">
        <v>540</v>
      </c>
      <c r="D9" s="498">
        <v>2947</v>
      </c>
      <c r="E9" s="452"/>
      <c r="F9" s="452"/>
      <c r="G9" s="499"/>
    </row>
    <row r="10" spans="1:7" s="400" customFormat="1" ht="15.75" customHeight="1">
      <c r="A10" s="313">
        <v>4</v>
      </c>
      <c r="B10" s="452"/>
      <c r="C10" s="452" t="s">
        <v>541</v>
      </c>
      <c r="D10" s="314"/>
      <c r="E10" s="452"/>
      <c r="F10" s="452"/>
      <c r="G10" s="499"/>
    </row>
    <row r="11" spans="1:7" s="400" customFormat="1" ht="15.75" customHeight="1">
      <c r="A11" s="313"/>
      <c r="B11" s="497" t="s">
        <v>546</v>
      </c>
      <c r="C11" s="452"/>
      <c r="D11" s="314"/>
      <c r="E11" s="452"/>
      <c r="F11" s="452"/>
      <c r="G11" s="499"/>
    </row>
    <row r="12" spans="1:7" s="400" customFormat="1" ht="15.75" customHeight="1">
      <c r="A12" s="313">
        <v>5</v>
      </c>
      <c r="B12" s="452"/>
      <c r="C12" s="452" t="s">
        <v>542</v>
      </c>
      <c r="D12" s="314"/>
      <c r="E12" s="452"/>
      <c r="F12" s="452"/>
      <c r="G12" s="499"/>
    </row>
    <row r="13" spans="1:7" s="400" customFormat="1" ht="15.75" customHeight="1">
      <c r="A13" s="313">
        <v>6</v>
      </c>
      <c r="B13" s="452"/>
      <c r="C13" s="452" t="s">
        <v>543</v>
      </c>
      <c r="D13" s="314"/>
      <c r="E13" s="452"/>
      <c r="F13" s="452"/>
      <c r="G13" s="499"/>
    </row>
    <row r="14" spans="1:7" s="400" customFormat="1" ht="15.75" customHeight="1">
      <c r="A14" s="313">
        <v>7</v>
      </c>
      <c r="B14" s="452"/>
      <c r="C14" s="452" t="s">
        <v>544</v>
      </c>
      <c r="D14" s="314"/>
      <c r="E14" s="452"/>
      <c r="F14" s="452"/>
      <c r="G14" s="499"/>
    </row>
    <row r="15" spans="1:7" s="400" customFormat="1" ht="15.75" customHeight="1">
      <c r="A15" s="324">
        <v>8</v>
      </c>
      <c r="B15" s="486" t="s">
        <v>842</v>
      </c>
      <c r="C15" s="486"/>
      <c r="D15" s="325"/>
      <c r="E15" s="452"/>
      <c r="F15" s="452"/>
      <c r="G15" s="499"/>
    </row>
    <row r="16" spans="1:7" s="452" customFormat="1" ht="15.75" customHeight="1">
      <c r="A16" s="501">
        <v>9</v>
      </c>
      <c r="B16" s="489" t="s">
        <v>79</v>
      </c>
      <c r="C16" s="489"/>
      <c r="D16" s="328">
        <f>+SUM(D7:D9)</f>
        <v>15792.854613584459</v>
      </c>
    </row>
    <row r="17" spans="2:4">
      <c r="B17" s="48"/>
      <c r="C17" s="48"/>
      <c r="D17" s="48"/>
    </row>
    <row r="18" spans="2:4" ht="14.5">
      <c r="B18" s="49"/>
      <c r="C18" s="49"/>
      <c r="D18"/>
    </row>
    <row r="19" spans="2:4">
      <c r="B19" s="48"/>
      <c r="C19" s="48"/>
      <c r="D19" s="48"/>
    </row>
    <row r="20" spans="2:4">
      <c r="B20" s="48"/>
      <c r="C20" s="48"/>
      <c r="D20" s="48"/>
    </row>
    <row r="21" spans="2:4">
      <c r="B21" s="48"/>
      <c r="C21" s="48"/>
      <c r="D21" s="48"/>
    </row>
    <row r="22" spans="2:4">
      <c r="B22" s="48"/>
      <c r="C22" s="48"/>
      <c r="D22" s="48"/>
    </row>
    <row r="23" spans="2:4">
      <c r="B23" s="48"/>
      <c r="C23" s="48"/>
      <c r="D23" s="48"/>
    </row>
    <row r="24" spans="2:4">
      <c r="B24" s="48"/>
      <c r="C24" s="48"/>
      <c r="D24" s="48"/>
    </row>
    <row r="25" spans="2:4">
      <c r="B25" s="48"/>
      <c r="C25" s="48"/>
      <c r="D25" s="48"/>
    </row>
    <row r="26" spans="2:4">
      <c r="B26" s="49"/>
      <c r="C26" s="49"/>
      <c r="D26" s="49"/>
    </row>
    <row r="27" spans="2:4">
      <c r="B27" s="48"/>
      <c r="C27" s="48"/>
      <c r="D27" s="48"/>
    </row>
    <row r="28" spans="2:4">
      <c r="B28" s="50"/>
      <c r="C28" s="50"/>
      <c r="D28" s="50"/>
    </row>
    <row r="29" spans="2:4">
      <c r="B29" s="49"/>
      <c r="C29" s="49"/>
      <c r="D29" s="49"/>
    </row>
    <row r="30" spans="2:4">
      <c r="B30" s="48"/>
      <c r="C30" s="48"/>
      <c r="D30" s="48"/>
    </row>
    <row r="31" spans="2:4">
      <c r="B31" s="48"/>
      <c r="C31" s="48"/>
      <c r="D31" s="48"/>
    </row>
    <row r="32" spans="2:4">
      <c r="B32" s="48"/>
      <c r="C32" s="48"/>
      <c r="D32" s="48"/>
    </row>
    <row r="33" spans="2:4">
      <c r="B33" s="48"/>
      <c r="C33" s="48"/>
      <c r="D33" s="48"/>
    </row>
    <row r="34" spans="2:4">
      <c r="B34" s="48"/>
      <c r="C34" s="48"/>
      <c r="D34" s="48"/>
    </row>
    <row r="35" spans="2:4" ht="14.5">
      <c r="B35" s="44"/>
      <c r="C35" s="44"/>
      <c r="D35" s="44"/>
    </row>
    <row r="36" spans="2:4">
      <c r="B36" s="49"/>
      <c r="C36" s="49"/>
      <c r="D36" s="49"/>
    </row>
    <row r="37" spans="2:4">
      <c r="B37" s="48"/>
      <c r="C37" s="48"/>
      <c r="D37" s="48"/>
    </row>
    <row r="38" spans="2:4">
      <c r="B38" s="48"/>
      <c r="C38" s="48"/>
      <c r="D38" s="48"/>
    </row>
    <row r="39" spans="2:4">
      <c r="B39" s="48"/>
      <c r="C39" s="48"/>
      <c r="D39" s="48"/>
    </row>
    <row r="40" spans="2:4">
      <c r="B40" s="48"/>
      <c r="C40" s="48"/>
      <c r="D40" s="48"/>
    </row>
    <row r="41" spans="2:4" ht="14.5">
      <c r="B41" s="44"/>
      <c r="C41" s="44"/>
      <c r="D41" s="44"/>
    </row>
    <row r="42" spans="2:4">
      <c r="B42" s="51"/>
      <c r="C42" s="51"/>
      <c r="D42" s="51"/>
    </row>
    <row r="43" spans="2:4" ht="14.5">
      <c r="B43" s="44"/>
      <c r="C43" s="44"/>
      <c r="D43" s="44"/>
    </row>
    <row r="44" spans="2:4" ht="14.5">
      <c r="B44" s="44"/>
      <c r="C44" s="44"/>
      <c r="D44" s="44"/>
    </row>
    <row r="45" spans="2:4" ht="14.5">
      <c r="B45" s="44"/>
      <c r="C45" s="44"/>
      <c r="D45" s="44"/>
    </row>
    <row r="46" spans="2:4" ht="14.5">
      <c r="B46" s="44"/>
      <c r="C46" s="44"/>
      <c r="D46" s="44"/>
    </row>
    <row r="47" spans="2:4" ht="14.5">
      <c r="B47" s="44"/>
      <c r="C47" s="44"/>
      <c r="D47" s="44"/>
    </row>
    <row r="48" spans="2:4" ht="14.5">
      <c r="B48" s="44"/>
      <c r="C48" s="44"/>
      <c r="D48" s="44"/>
    </row>
    <row r="49" spans="2:4" ht="14.5">
      <c r="B49" s="44"/>
      <c r="C49" s="44"/>
      <c r="D49" s="44"/>
    </row>
    <row r="50" spans="2:4" ht="14.5">
      <c r="B50" s="44"/>
      <c r="C50" s="44"/>
      <c r="D50" s="44"/>
    </row>
    <row r="51" spans="2:4" ht="14.5">
      <c r="B51" s="44"/>
      <c r="C51" s="44"/>
      <c r="D51" s="44"/>
    </row>
    <row r="52" spans="2:4" ht="14.5">
      <c r="B52" s="44"/>
      <c r="C52" s="44"/>
      <c r="D52" s="44"/>
    </row>
    <row r="53" spans="2:4" ht="14.5">
      <c r="B53" s="44"/>
      <c r="C53" s="44"/>
      <c r="D53" s="44"/>
    </row>
    <row r="54" spans="2:4" ht="14.5">
      <c r="B54" s="44"/>
      <c r="C54" s="44"/>
      <c r="D54" s="44"/>
    </row>
    <row r="55" spans="2:4" ht="14.5">
      <c r="B55" s="44"/>
      <c r="C55" s="44"/>
      <c r="D55" s="44"/>
    </row>
    <row r="56" spans="2:4" ht="14.5">
      <c r="B56" s="44"/>
      <c r="C56" s="44"/>
      <c r="D56" s="44"/>
    </row>
    <row r="57" spans="2:4" ht="14.5">
      <c r="B57" s="44"/>
      <c r="C57" s="44"/>
      <c r="D57" s="44"/>
    </row>
    <row r="58" spans="2:4" ht="14.5">
      <c r="B58" s="44"/>
      <c r="C58" s="44"/>
      <c r="D58" s="44"/>
    </row>
    <row r="59" spans="2:4" ht="14.5">
      <c r="B59" s="44"/>
      <c r="C59" s="44"/>
      <c r="D59" s="44"/>
    </row>
    <row r="60" spans="2:4" ht="14.5">
      <c r="B60" s="44"/>
      <c r="C60" s="44"/>
      <c r="D60" s="44"/>
    </row>
    <row r="61" spans="2:4" ht="14.5">
      <c r="B61" s="44"/>
      <c r="C61" s="44"/>
      <c r="D61" s="44"/>
    </row>
    <row r="62" spans="2:4" ht="14.5">
      <c r="B62" s="44"/>
      <c r="C62" s="44"/>
      <c r="D62" s="44"/>
    </row>
    <row r="63" spans="2:4" ht="14.5">
      <c r="B63" s="44"/>
      <c r="C63" s="44"/>
      <c r="D63" s="44"/>
    </row>
    <row r="64" spans="2:4" ht="14.5">
      <c r="B64" s="44"/>
      <c r="C64" s="44"/>
      <c r="D64" s="44"/>
    </row>
    <row r="65" spans="2:4" ht="14.5">
      <c r="B65" s="44"/>
      <c r="C65" s="44"/>
      <c r="D65" s="44"/>
    </row>
    <row r="66" spans="2:4" ht="14.5">
      <c r="B66" s="44"/>
      <c r="C66" s="44"/>
      <c r="D66" s="44"/>
    </row>
    <row r="67" spans="2:4" ht="14.5">
      <c r="B67" s="44"/>
      <c r="C67" s="44"/>
      <c r="D67" s="44"/>
    </row>
    <row r="68" spans="2:4" ht="14.5">
      <c r="B68" s="44"/>
      <c r="C68" s="44"/>
      <c r="D68" s="44"/>
    </row>
    <row r="69" spans="2:4" ht="14.5">
      <c r="B69" s="44"/>
      <c r="C69" s="44"/>
      <c r="D69" s="44"/>
    </row>
    <row r="70" spans="2:4" ht="14.5">
      <c r="B70" s="44"/>
      <c r="C70" s="44"/>
      <c r="D70" s="44"/>
    </row>
    <row r="71" spans="2:4" ht="14.5">
      <c r="B71" s="44"/>
      <c r="C71" s="44"/>
      <c r="D71" s="44"/>
    </row>
    <row r="72" spans="2:4" ht="14.5">
      <c r="B72" s="44"/>
      <c r="C72" s="44"/>
      <c r="D72" s="44"/>
    </row>
    <row r="73" spans="2:4" ht="14.5">
      <c r="B73" s="44"/>
      <c r="C73" s="44"/>
      <c r="D73" s="44"/>
    </row>
    <row r="74" spans="2:4" ht="14.5">
      <c r="B74" s="44"/>
      <c r="C74" s="44"/>
      <c r="D74" s="44"/>
    </row>
  </sheetData>
  <hyperlinks>
    <hyperlink ref="F4" location="Index!A1" display="Index" xr:uid="{00000000-0004-0000-22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5FF2-BCA8-4EC7-987B-F147DDC820B5}">
  <sheetPr>
    <tabColor rgb="FF005AB4"/>
  </sheetPr>
  <dimension ref="A1:M29"/>
  <sheetViews>
    <sheetView showGridLines="0" workbookViewId="0"/>
  </sheetViews>
  <sheetFormatPr defaultColWidth="10.1796875" defaultRowHeight="12.5"/>
  <cols>
    <col min="1" max="1" width="27.1796875" style="10" customWidth="1"/>
    <col min="2" max="2" width="30.1796875" style="10" customWidth="1"/>
    <col min="3" max="7" width="14.1796875" style="10" customWidth="1"/>
    <col min="8" max="8" width="31.81640625" style="10" customWidth="1"/>
    <col min="9" max="9" width="3.81640625" style="10" customWidth="1"/>
    <col min="10" max="10" width="8.54296875" style="10" customWidth="1"/>
    <col min="11" max="19" width="9.1796875" style="10" customWidth="1"/>
    <col min="20" max="16384" width="10.1796875" style="10"/>
  </cols>
  <sheetData>
    <row r="1" spans="1:13" ht="16.5" customHeight="1">
      <c r="A1" s="650" t="s">
        <v>977</v>
      </c>
      <c r="B1" s="14"/>
      <c r="C1" s="612"/>
      <c r="D1" s="14"/>
      <c r="E1" s="14"/>
      <c r="F1" s="14"/>
      <c r="G1" s="14"/>
      <c r="H1" s="14"/>
    </row>
    <row r="2" spans="1:13" s="307" customFormat="1" ht="15.75" customHeight="1">
      <c r="A2" s="306"/>
      <c r="B2" s="306"/>
      <c r="C2" s="306"/>
      <c r="D2" s="306"/>
      <c r="E2" s="306"/>
      <c r="F2" s="306"/>
      <c r="G2" s="306"/>
      <c r="H2" s="306"/>
    </row>
    <row r="3" spans="1:13" s="307" customFormat="1" ht="15.75" customHeight="1">
      <c r="A3" s="308" t="s">
        <v>44</v>
      </c>
      <c r="B3" s="308" t="s">
        <v>45</v>
      </c>
      <c r="C3" s="308" t="s">
        <v>46</v>
      </c>
      <c r="D3" s="308" t="s">
        <v>84</v>
      </c>
      <c r="E3" s="308" t="s">
        <v>85</v>
      </c>
      <c r="F3" s="308" t="s">
        <v>294</v>
      </c>
      <c r="G3" s="308" t="s">
        <v>260</v>
      </c>
      <c r="H3" s="308" t="s">
        <v>290</v>
      </c>
    </row>
    <row r="4" spans="1:13" s="307" customFormat="1" ht="15.75" customHeight="1">
      <c r="A4" s="946" t="s">
        <v>1930</v>
      </c>
      <c r="B4" s="1204" t="s">
        <v>978</v>
      </c>
      <c r="C4" s="1206" t="s">
        <v>979</v>
      </c>
      <c r="D4" s="1206"/>
      <c r="E4" s="1206"/>
      <c r="F4" s="1206"/>
      <c r="G4" s="1206"/>
      <c r="H4" s="291"/>
      <c r="J4" s="651" t="s">
        <v>282</v>
      </c>
    </row>
    <row r="5" spans="1:13" s="307" customFormat="1" ht="15.75" customHeight="1">
      <c r="A5" s="291"/>
      <c r="B5" s="1204"/>
      <c r="C5" s="1207" t="s">
        <v>980</v>
      </c>
      <c r="D5" s="1207" t="s">
        <v>981</v>
      </c>
      <c r="E5" s="1207" t="s">
        <v>982</v>
      </c>
      <c r="F5" s="1207" t="s">
        <v>983</v>
      </c>
      <c r="G5" s="403"/>
      <c r="H5" s="291"/>
      <c r="J5" s="363"/>
    </row>
    <row r="6" spans="1:13" s="307" customFormat="1" ht="15.75" customHeight="1">
      <c r="A6" s="291"/>
      <c r="B6" s="1204"/>
      <c r="C6" s="1207"/>
      <c r="D6" s="1207"/>
      <c r="E6" s="1207"/>
      <c r="F6" s="1207"/>
      <c r="G6" s="1207" t="s">
        <v>984</v>
      </c>
      <c r="H6" s="291"/>
    </row>
    <row r="7" spans="1:13" s="307" customFormat="1" ht="15.75" customHeight="1">
      <c r="A7" s="291" t="s">
        <v>985</v>
      </c>
      <c r="B7" s="1205"/>
      <c r="C7" s="1206"/>
      <c r="D7" s="1206"/>
      <c r="E7" s="1206"/>
      <c r="F7" s="1206"/>
      <c r="G7" s="1206"/>
      <c r="H7" s="653" t="s">
        <v>986</v>
      </c>
      <c r="J7" s="652"/>
    </row>
    <row r="8" spans="1:13" s="315" customFormat="1" ht="15.75" customHeight="1">
      <c r="A8" s="315" t="s">
        <v>987</v>
      </c>
      <c r="B8" s="315" t="s">
        <v>980</v>
      </c>
      <c r="C8" s="1194" t="s">
        <v>988</v>
      </c>
      <c r="G8" s="805"/>
      <c r="H8" s="315" t="s">
        <v>989</v>
      </c>
      <c r="J8" s="652"/>
      <c r="K8" s="307"/>
      <c r="L8" s="307"/>
      <c r="M8" s="307"/>
    </row>
    <row r="9" spans="1:13" s="315" customFormat="1" ht="15.75" customHeight="1">
      <c r="A9" s="315" t="s">
        <v>990</v>
      </c>
      <c r="B9" s="315" t="s">
        <v>980</v>
      </c>
      <c r="C9" s="1194" t="s">
        <v>988</v>
      </c>
      <c r="G9" s="805"/>
      <c r="H9" s="315" t="s">
        <v>991</v>
      </c>
      <c r="J9" s="662"/>
    </row>
    <row r="10" spans="1:13" s="315" customFormat="1" ht="15.75" customHeight="1">
      <c r="A10" s="315" t="s">
        <v>993</v>
      </c>
      <c r="B10" s="315" t="s">
        <v>980</v>
      </c>
      <c r="C10" s="1194" t="s">
        <v>988</v>
      </c>
      <c r="G10" s="805"/>
      <c r="H10" s="315" t="s">
        <v>991</v>
      </c>
      <c r="J10" s="662"/>
    </row>
    <row r="11" spans="1:13" s="315" customFormat="1" ht="15.75" customHeight="1">
      <c r="A11" s="315" t="s">
        <v>994</v>
      </c>
      <c r="B11" s="315" t="s">
        <v>980</v>
      </c>
      <c r="C11" s="1194" t="s">
        <v>988</v>
      </c>
      <c r="G11" s="805"/>
      <c r="H11" s="315" t="s">
        <v>991</v>
      </c>
      <c r="J11" s="662"/>
    </row>
    <row r="12" spans="1:13" s="315" customFormat="1" ht="15.75" customHeight="1">
      <c r="A12" s="315" t="s">
        <v>1010</v>
      </c>
      <c r="B12" s="315" t="s">
        <v>980</v>
      </c>
      <c r="C12" s="1194" t="s">
        <v>988</v>
      </c>
      <c r="G12" s="805"/>
      <c r="H12" s="315" t="s">
        <v>991</v>
      </c>
      <c r="I12" s="663"/>
      <c r="J12" s="662"/>
    </row>
    <row r="13" spans="1:13" s="315" customFormat="1" ht="15.75" customHeight="1">
      <c r="A13" s="315" t="s">
        <v>995</v>
      </c>
      <c r="B13" s="315" t="s">
        <v>980</v>
      </c>
      <c r="C13" s="1194"/>
      <c r="E13" s="805" t="s">
        <v>988</v>
      </c>
      <c r="G13" s="805"/>
      <c r="H13" s="315" t="s">
        <v>996</v>
      </c>
      <c r="J13" s="662"/>
    </row>
    <row r="14" spans="1:13" s="315" customFormat="1" ht="15.75" customHeight="1">
      <c r="A14" s="315" t="s">
        <v>997</v>
      </c>
      <c r="B14" s="315" t="s">
        <v>980</v>
      </c>
      <c r="C14" s="1194"/>
      <c r="E14" s="805" t="s">
        <v>988</v>
      </c>
      <c r="G14" s="805"/>
      <c r="H14" s="315" t="s">
        <v>996</v>
      </c>
      <c r="J14" s="662"/>
    </row>
    <row r="15" spans="1:13" s="315" customFormat="1" ht="15.75" customHeight="1">
      <c r="A15" s="315" t="s">
        <v>998</v>
      </c>
      <c r="B15" s="315" t="s">
        <v>980</v>
      </c>
      <c r="C15" s="1194" t="s">
        <v>988</v>
      </c>
      <c r="G15" s="805"/>
      <c r="H15" s="315" t="s">
        <v>999</v>
      </c>
      <c r="J15" s="662"/>
    </row>
    <row r="16" spans="1:13" s="315" customFormat="1" ht="15.75" customHeight="1">
      <c r="A16" s="315" t="s">
        <v>1000</v>
      </c>
      <c r="B16" s="315" t="s">
        <v>980</v>
      </c>
      <c r="C16" s="1194" t="s">
        <v>988</v>
      </c>
      <c r="G16" s="805"/>
      <c r="H16" s="315" t="s">
        <v>1001</v>
      </c>
      <c r="J16" s="662"/>
    </row>
    <row r="17" spans="1:10" s="315" customFormat="1" ht="15.75" customHeight="1">
      <c r="A17" s="315" t="s">
        <v>1002</v>
      </c>
      <c r="B17" s="315" t="s">
        <v>980</v>
      </c>
      <c r="C17" s="1194" t="s">
        <v>988</v>
      </c>
      <c r="G17" s="805"/>
      <c r="H17" s="315" t="s">
        <v>991</v>
      </c>
      <c r="J17" s="662"/>
    </row>
    <row r="18" spans="1:10" s="315" customFormat="1" ht="15.75" customHeight="1">
      <c r="A18" s="315" t="s">
        <v>1003</v>
      </c>
      <c r="B18" s="315" t="s">
        <v>992</v>
      </c>
      <c r="C18" s="1194" t="s">
        <v>988</v>
      </c>
      <c r="G18" s="1194"/>
      <c r="H18" s="315" t="s">
        <v>991</v>
      </c>
      <c r="J18" s="664"/>
    </row>
    <row r="19" spans="1:10" s="315" customFormat="1" ht="15.75" customHeight="1">
      <c r="A19" s="315" t="s">
        <v>1004</v>
      </c>
      <c r="B19" s="315" t="s">
        <v>992</v>
      </c>
      <c r="C19" s="1194" t="s">
        <v>988</v>
      </c>
      <c r="D19" s="442"/>
      <c r="E19" s="442"/>
      <c r="F19" s="442"/>
      <c r="G19" s="1194"/>
      <c r="H19" s="315" t="s">
        <v>991</v>
      </c>
    </row>
    <row r="20" spans="1:10" s="315" customFormat="1" ht="15.75" customHeight="1">
      <c r="A20" s="315" t="s">
        <v>1005</v>
      </c>
      <c r="B20" s="315" t="s">
        <v>992</v>
      </c>
      <c r="C20" s="1194" t="s">
        <v>988</v>
      </c>
      <c r="G20" s="1194"/>
      <c r="H20" s="315" t="s">
        <v>991</v>
      </c>
    </row>
    <row r="21" spans="1:10" s="315" customFormat="1" ht="15.75" customHeight="1">
      <c r="A21" s="315" t="s">
        <v>1006</v>
      </c>
      <c r="B21" s="315" t="s">
        <v>992</v>
      </c>
      <c r="C21" s="1194" t="s">
        <v>988</v>
      </c>
      <c r="G21" s="1194"/>
      <c r="H21" s="315" t="s">
        <v>1007</v>
      </c>
    </row>
    <row r="22" spans="1:10" s="315" customFormat="1" ht="15.75" customHeight="1">
      <c r="A22" s="315" t="s">
        <v>1008</v>
      </c>
      <c r="B22" s="315" t="s">
        <v>980</v>
      </c>
      <c r="C22" s="1194" t="s">
        <v>988</v>
      </c>
      <c r="G22" s="805"/>
      <c r="H22" s="315" t="s">
        <v>1009</v>
      </c>
    </row>
    <row r="23" spans="1:10" s="315" customFormat="1" ht="15.75" customHeight="1">
      <c r="A23" s="10"/>
      <c r="B23" s="10"/>
      <c r="C23" s="10"/>
      <c r="D23" s="10"/>
      <c r="E23" s="10"/>
      <c r="F23" s="10"/>
      <c r="G23" s="10"/>
      <c r="H23" s="10"/>
    </row>
    <row r="24" spans="1:10" s="315" customFormat="1" ht="15.75" customHeight="1">
      <c r="A24" s="14"/>
      <c r="B24" s="10"/>
      <c r="C24" s="10"/>
      <c r="D24" s="10"/>
      <c r="E24" s="10"/>
      <c r="F24" s="10"/>
      <c r="G24" s="10"/>
      <c r="H24" s="10"/>
    </row>
    <row r="25" spans="1:10" s="315" customFormat="1" ht="15.75" customHeight="1">
      <c r="A25" s="615"/>
      <c r="B25" s="10"/>
      <c r="C25" s="10"/>
      <c r="D25" s="10"/>
      <c r="E25" s="10"/>
      <c r="F25" s="10"/>
      <c r="G25" s="10"/>
      <c r="H25" s="10"/>
    </row>
    <row r="26" spans="1:10" s="315" customFormat="1" ht="15.75" customHeight="1">
      <c r="A26" s="10"/>
      <c r="B26" s="10"/>
      <c r="C26" s="10"/>
      <c r="D26" s="10"/>
      <c r="E26" s="10"/>
      <c r="F26" s="10"/>
      <c r="G26" s="10"/>
      <c r="H26" s="10"/>
    </row>
    <row r="27" spans="1:10" s="315" customFormat="1" ht="15.75" customHeight="1">
      <c r="A27" s="10"/>
      <c r="B27" s="10"/>
      <c r="C27" s="10"/>
      <c r="D27" s="10"/>
      <c r="E27" s="10"/>
      <c r="F27" s="10"/>
      <c r="G27" s="10"/>
      <c r="H27" s="10"/>
    </row>
    <row r="28" spans="1:10" s="315" customFormat="1" ht="15.75" customHeight="1">
      <c r="A28" s="10"/>
      <c r="B28" s="10"/>
      <c r="C28" s="10"/>
      <c r="D28" s="10"/>
      <c r="E28" s="10"/>
      <c r="F28" s="10"/>
      <c r="G28" s="10"/>
      <c r="H28" s="10"/>
    </row>
    <row r="29" spans="1:10" s="315" customFormat="1" ht="15.75" customHeight="1">
      <c r="A29" s="10"/>
      <c r="B29" s="10"/>
      <c r="C29" s="10"/>
      <c r="D29" s="10"/>
      <c r="E29" s="10"/>
      <c r="F29" s="10"/>
      <c r="G29" s="10"/>
      <c r="H29" s="10"/>
    </row>
  </sheetData>
  <mergeCells count="7">
    <mergeCell ref="B4:B7"/>
    <mergeCell ref="C4:G4"/>
    <mergeCell ref="C5:C7"/>
    <mergeCell ref="D5:D7"/>
    <mergeCell ref="E5:E7"/>
    <mergeCell ref="F5:F7"/>
    <mergeCell ref="G6:G7"/>
  </mergeCells>
  <hyperlinks>
    <hyperlink ref="J4" location="Index!A1" display="Index" xr:uid="{F04BAAC7-854B-4468-BBB4-09A6538070F5}"/>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53D3-F6D4-4519-8D6C-0FA7D4410281}">
  <sheetPr>
    <tabColor rgb="FF005AB4"/>
  </sheetPr>
  <dimension ref="A1:G27"/>
  <sheetViews>
    <sheetView showGridLines="0" workbookViewId="0"/>
  </sheetViews>
  <sheetFormatPr defaultColWidth="8.81640625" defaultRowHeight="13"/>
  <cols>
    <col min="1" max="1" width="16.453125" style="5" customWidth="1"/>
    <col min="2" max="2" width="8.26953125" style="5" customWidth="1"/>
    <col min="3" max="3" width="65.26953125" style="5" customWidth="1"/>
    <col min="4" max="4" width="2.26953125" style="5" customWidth="1"/>
    <col min="5" max="5" width="39.453125" style="5" customWidth="1"/>
    <col min="6" max="6" width="4.1796875" style="5" customWidth="1"/>
    <col min="7" max="16384" width="8.81640625" style="5"/>
  </cols>
  <sheetData>
    <row r="1" spans="1:7" s="632" customFormat="1">
      <c r="A1" s="631" t="s">
        <v>1266</v>
      </c>
    </row>
    <row r="2" spans="1:7" s="362" customFormat="1" ht="11.5">
      <c r="B2" s="400"/>
    </row>
    <row r="3" spans="1:7" s="362" customFormat="1" ht="11.5">
      <c r="B3" s="315"/>
    </row>
    <row r="4" spans="1:7" s="362" customFormat="1" ht="23">
      <c r="A4" s="669" t="s">
        <v>945</v>
      </c>
      <c r="B4" s="669" t="s">
        <v>798</v>
      </c>
      <c r="C4" s="533" t="s">
        <v>536</v>
      </c>
      <c r="D4" s="533"/>
      <c r="E4" s="533" t="s">
        <v>1510</v>
      </c>
      <c r="G4" s="89" t="s">
        <v>282</v>
      </c>
    </row>
    <row r="5" spans="1:7" s="362" customFormat="1" ht="80.5">
      <c r="A5" s="551" t="s">
        <v>1267</v>
      </c>
      <c r="B5" s="551" t="s">
        <v>44</v>
      </c>
      <c r="C5" s="639" t="s">
        <v>1268</v>
      </c>
      <c r="D5" s="552"/>
      <c r="E5" s="1005" t="s">
        <v>2066</v>
      </c>
    </row>
    <row r="6" spans="1:7" s="362" customFormat="1" ht="57.5">
      <c r="A6" s="553" t="s">
        <v>1269</v>
      </c>
      <c r="B6" s="553" t="s">
        <v>45</v>
      </c>
      <c r="C6" s="642" t="s">
        <v>1270</v>
      </c>
      <c r="D6" s="554"/>
      <c r="E6" s="1006" t="s">
        <v>2067</v>
      </c>
    </row>
    <row r="7" spans="1:7" s="362" customFormat="1" ht="23">
      <c r="A7" s="553" t="s">
        <v>1271</v>
      </c>
      <c r="B7" s="553" t="s">
        <v>84</v>
      </c>
      <c r="C7" s="642" t="s">
        <v>1272</v>
      </c>
      <c r="D7" s="554"/>
      <c r="E7" s="1006" t="s">
        <v>1911</v>
      </c>
    </row>
    <row r="8" spans="1:7" s="362" customFormat="1" ht="11.5"/>
    <row r="9" spans="1:7" s="362" customFormat="1" ht="11.5"/>
    <row r="10" spans="1:7" s="362" customFormat="1" ht="11.5"/>
    <row r="11" spans="1:7" s="362" customFormat="1" ht="11.5"/>
    <row r="12" spans="1:7" s="362" customFormat="1" ht="11.5"/>
    <row r="13" spans="1:7" s="362" customFormat="1" ht="11.5"/>
    <row r="14" spans="1:7" s="362" customFormat="1" ht="11.5"/>
    <row r="15" spans="1:7" s="362" customFormat="1" ht="11.5"/>
    <row r="16" spans="1:7" s="362" customFormat="1" ht="11.5"/>
    <row r="17" s="362" customFormat="1" ht="11.5"/>
    <row r="18" s="362" customFormat="1" ht="11.5"/>
    <row r="19" s="362" customFormat="1" ht="11.5"/>
    <row r="20" s="362" customFormat="1" ht="11.5"/>
    <row r="21" s="362" customFormat="1" ht="11.5"/>
    <row r="22" s="362" customFormat="1" ht="11.5"/>
    <row r="23" s="362" customFormat="1" ht="11.5"/>
    <row r="24" s="362" customFormat="1" ht="11.5"/>
    <row r="25" s="362" customFormat="1" ht="11.5"/>
    <row r="26" s="362" customFormat="1" ht="11.5"/>
    <row r="27" s="362" customFormat="1" ht="11.5"/>
  </sheetData>
  <hyperlinks>
    <hyperlink ref="G4" location="Index!A1" display="Index" xr:uid="{7DB83475-EAF7-4395-B3BB-D05EE5783626}"/>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F987D-481A-435B-9BDB-D1FBF183614C}">
  <sheetPr>
    <tabColor rgb="FF005AB4"/>
  </sheetPr>
  <dimension ref="A1:I71"/>
  <sheetViews>
    <sheetView showGridLines="0" workbookViewId="0"/>
  </sheetViews>
  <sheetFormatPr defaultColWidth="9.26953125" defaultRowHeight="14"/>
  <cols>
    <col min="1" max="1" width="5" style="70" customWidth="1"/>
    <col min="2" max="2" width="40.26953125" style="70" customWidth="1"/>
    <col min="3" max="6" width="16.7265625" style="70" customWidth="1"/>
    <col min="7" max="7" width="4" style="70" customWidth="1"/>
    <col min="8" max="8" width="8.54296875" style="70" customWidth="1"/>
    <col min="9" max="16384" width="9.26953125" style="70"/>
  </cols>
  <sheetData>
    <row r="1" spans="1:9" s="38" customFormat="1" ht="13">
      <c r="A1" s="14" t="s">
        <v>854</v>
      </c>
      <c r="B1" s="14"/>
      <c r="C1" s="14"/>
      <c r="D1" s="14"/>
      <c r="E1" s="14"/>
      <c r="F1" s="14"/>
    </row>
    <row r="2" spans="1:9" s="451" customFormat="1" ht="11.5">
      <c r="B2" s="306"/>
      <c r="C2" s="306"/>
      <c r="D2" s="306"/>
      <c r="E2" s="306"/>
      <c r="F2" s="306"/>
    </row>
    <row r="3" spans="1:9" s="451" customFormat="1" ht="15" customHeight="1">
      <c r="B3" s="362"/>
      <c r="C3" s="308" t="s">
        <v>44</v>
      </c>
      <c r="D3" s="308" t="s">
        <v>45</v>
      </c>
      <c r="E3" s="308" t="s">
        <v>46</v>
      </c>
      <c r="F3" s="308" t="s">
        <v>84</v>
      </c>
    </row>
    <row r="4" spans="1:9" s="452" customFormat="1" ht="15.75" customHeight="1">
      <c r="A4" s="403" t="s">
        <v>1936</v>
      </c>
      <c r="B4" s="533"/>
      <c r="C4" s="1332"/>
      <c r="D4" s="1333"/>
      <c r="E4" s="1332"/>
      <c r="F4" s="1332"/>
      <c r="H4" s="89" t="s">
        <v>282</v>
      </c>
    </row>
    <row r="5" spans="1:9" s="452" customFormat="1" ht="15.75" customHeight="1">
      <c r="A5" s="403"/>
      <c r="B5" s="533"/>
      <c r="C5" s="1332" t="s">
        <v>856</v>
      </c>
      <c r="D5" s="1333"/>
      <c r="E5" s="1332" t="s">
        <v>857</v>
      </c>
      <c r="F5" s="1332"/>
      <c r="H5" s="40"/>
    </row>
    <row r="6" spans="1:9" s="452" customFormat="1" ht="17.25" customHeight="1">
      <c r="A6" s="403"/>
      <c r="B6" s="757" t="s">
        <v>855</v>
      </c>
      <c r="C6" s="611" t="s">
        <v>1932</v>
      </c>
      <c r="D6" s="758" t="s">
        <v>1934</v>
      </c>
      <c r="E6" s="611" t="s">
        <v>1932</v>
      </c>
      <c r="F6" s="611" t="s">
        <v>1934</v>
      </c>
    </row>
    <row r="7" spans="1:9" s="452" customFormat="1" ht="15.75" customHeight="1">
      <c r="A7" s="496">
        <v>1</v>
      </c>
      <c r="B7" s="452" t="s">
        <v>858</v>
      </c>
      <c r="C7" s="498">
        <v>5339.0411551524203</v>
      </c>
      <c r="D7" s="914">
        <v>5113.8375413364402</v>
      </c>
      <c r="E7" s="498">
        <v>4213.2088294859032</v>
      </c>
      <c r="F7" s="914">
        <v>4415.3175265010022</v>
      </c>
    </row>
    <row r="8" spans="1:9" s="400" customFormat="1" ht="15.75" customHeight="1">
      <c r="A8" s="313">
        <v>2</v>
      </c>
      <c r="B8" s="452" t="s">
        <v>859</v>
      </c>
      <c r="C8" s="498">
        <v>-9086.6889372975911</v>
      </c>
      <c r="D8" s="914">
        <v>-7609.8555330127901</v>
      </c>
      <c r="E8" s="498">
        <v>-1138.0230552357275</v>
      </c>
      <c r="F8" s="914">
        <v>-1289.2425375733451</v>
      </c>
      <c r="G8" s="452"/>
      <c r="H8" s="452"/>
      <c r="I8" s="499"/>
    </row>
    <row r="9" spans="1:9" s="400" customFormat="1" ht="15.75" customHeight="1">
      <c r="A9" s="313">
        <v>3</v>
      </c>
      <c r="B9" s="452" t="s">
        <v>860</v>
      </c>
      <c r="C9" s="498">
        <v>-999.63905721391905</v>
      </c>
      <c r="D9" s="914">
        <v>-239.571355533011</v>
      </c>
      <c r="E9" s="399"/>
      <c r="F9" s="399"/>
      <c r="G9" s="452"/>
      <c r="H9" s="452"/>
      <c r="I9" s="499"/>
    </row>
    <row r="10" spans="1:9" s="400" customFormat="1" ht="15.75" customHeight="1">
      <c r="A10" s="313">
        <v>4</v>
      </c>
      <c r="B10" s="452" t="s">
        <v>861</v>
      </c>
      <c r="C10" s="498">
        <v>491.79170165674401</v>
      </c>
      <c r="D10" s="914">
        <v>24.517093058657299</v>
      </c>
      <c r="E10" s="399"/>
      <c r="F10" s="399"/>
      <c r="G10" s="452"/>
      <c r="H10" s="452"/>
      <c r="I10" s="499"/>
    </row>
    <row r="11" spans="1:9" s="400" customFormat="1" ht="15.75" customHeight="1">
      <c r="A11" s="313">
        <v>5</v>
      </c>
      <c r="B11" s="452" t="s">
        <v>862</v>
      </c>
      <c r="C11" s="314">
        <v>3345.1213005879504</v>
      </c>
      <c r="D11" s="285">
        <v>2739.9731012186598</v>
      </c>
      <c r="E11" s="399"/>
      <c r="F11" s="399"/>
      <c r="G11" s="452"/>
      <c r="H11" s="452"/>
      <c r="I11" s="499"/>
    </row>
    <row r="12" spans="1:9" s="400" customFormat="1" ht="15.75" customHeight="1">
      <c r="A12" s="324">
        <v>6</v>
      </c>
      <c r="B12" s="486" t="s">
        <v>863</v>
      </c>
      <c r="C12" s="325">
        <v>-5594.7482614569799</v>
      </c>
      <c r="D12" s="299">
        <v>-4293.2621208037599</v>
      </c>
      <c r="E12" s="503"/>
      <c r="F12" s="503"/>
      <c r="G12" s="452"/>
      <c r="H12" s="452"/>
      <c r="I12" s="499"/>
    </row>
    <row r="13" spans="1:9">
      <c r="A13" s="39"/>
      <c r="B13" s="502"/>
      <c r="C13" s="52"/>
      <c r="D13" s="52"/>
      <c r="E13" s="52"/>
      <c r="F13" s="52"/>
    </row>
    <row r="14" spans="1:9">
      <c r="B14" s="48"/>
      <c r="C14" s="48"/>
      <c r="D14" s="48"/>
      <c r="E14" s="48"/>
      <c r="F14" s="48"/>
    </row>
    <row r="15" spans="1:9" ht="14.5">
      <c r="B15" s="49"/>
      <c r="C15"/>
      <c r="D15"/>
      <c r="E15"/>
      <c r="F15"/>
    </row>
    <row r="16" spans="1:9">
      <c r="B16" s="48"/>
      <c r="C16" s="48"/>
      <c r="D16" s="48"/>
      <c r="E16" s="48"/>
      <c r="F16" s="48"/>
    </row>
    <row r="17" spans="2:6">
      <c r="B17" s="48"/>
      <c r="C17" s="48"/>
      <c r="D17" s="48"/>
      <c r="E17" s="48"/>
      <c r="F17" s="48"/>
    </row>
    <row r="18" spans="2:6">
      <c r="B18" s="48"/>
      <c r="C18" s="48"/>
      <c r="D18" s="48"/>
      <c r="E18" s="48"/>
      <c r="F18" s="48"/>
    </row>
    <row r="19" spans="2:6">
      <c r="B19" s="48"/>
      <c r="C19" s="48"/>
      <c r="D19" s="48"/>
      <c r="E19" s="48"/>
      <c r="F19" s="48"/>
    </row>
    <row r="20" spans="2:6">
      <c r="B20" s="48"/>
      <c r="C20" s="48"/>
      <c r="D20" s="48"/>
      <c r="E20" s="48"/>
      <c r="F20" s="48"/>
    </row>
    <row r="21" spans="2:6">
      <c r="B21" s="48"/>
      <c r="C21" s="48"/>
      <c r="D21" s="48"/>
      <c r="E21" s="48"/>
      <c r="F21" s="48"/>
    </row>
    <row r="22" spans="2:6">
      <c r="B22" s="48"/>
      <c r="C22" s="48"/>
      <c r="D22" s="48"/>
      <c r="E22" s="48"/>
      <c r="F22" s="48"/>
    </row>
    <row r="23" spans="2:6">
      <c r="B23" s="49"/>
      <c r="C23" s="49"/>
      <c r="D23" s="49"/>
      <c r="E23" s="49"/>
      <c r="F23" s="49"/>
    </row>
    <row r="24" spans="2:6">
      <c r="B24" s="48"/>
      <c r="C24" s="48"/>
      <c r="D24" s="48"/>
      <c r="E24" s="48"/>
      <c r="F24" s="48"/>
    </row>
    <row r="25" spans="2:6">
      <c r="B25" s="50"/>
      <c r="C25" s="50"/>
      <c r="D25" s="50"/>
      <c r="E25" s="50"/>
      <c r="F25" s="50"/>
    </row>
    <row r="26" spans="2:6">
      <c r="B26" s="49"/>
      <c r="C26" s="49"/>
      <c r="D26" s="49"/>
      <c r="E26" s="49"/>
      <c r="F26" s="49"/>
    </row>
    <row r="27" spans="2:6">
      <c r="B27" s="48"/>
      <c r="C27" s="48"/>
      <c r="D27" s="48"/>
      <c r="E27" s="48"/>
      <c r="F27" s="48"/>
    </row>
    <row r="28" spans="2:6">
      <c r="B28" s="48"/>
      <c r="C28" s="48"/>
      <c r="D28" s="48"/>
      <c r="E28" s="48"/>
      <c r="F28" s="48"/>
    </row>
    <row r="29" spans="2:6">
      <c r="B29" s="48"/>
      <c r="C29" s="48"/>
      <c r="D29" s="48"/>
      <c r="E29" s="48"/>
      <c r="F29" s="48"/>
    </row>
    <row r="30" spans="2:6">
      <c r="B30" s="48"/>
      <c r="C30" s="48"/>
      <c r="D30" s="48"/>
      <c r="E30" s="48"/>
      <c r="F30" s="48"/>
    </row>
    <row r="31" spans="2:6">
      <c r="B31" s="48"/>
      <c r="C31" s="48"/>
      <c r="D31" s="48"/>
      <c r="E31" s="48"/>
      <c r="F31" s="48"/>
    </row>
    <row r="32" spans="2:6" ht="14.5">
      <c r="B32" s="44"/>
      <c r="C32" s="44"/>
      <c r="D32" s="44"/>
      <c r="E32" s="44"/>
      <c r="F32" s="44"/>
    </row>
    <row r="33" spans="2:6">
      <c r="B33" s="49"/>
      <c r="C33" s="49"/>
      <c r="D33" s="49"/>
      <c r="E33" s="49"/>
      <c r="F33" s="49"/>
    </row>
    <row r="34" spans="2:6">
      <c r="B34" s="48"/>
      <c r="C34" s="48"/>
      <c r="D34" s="48"/>
      <c r="E34" s="48"/>
      <c r="F34" s="48"/>
    </row>
    <row r="35" spans="2:6">
      <c r="B35" s="48"/>
      <c r="C35" s="48"/>
      <c r="D35" s="48"/>
      <c r="E35" s="48"/>
      <c r="F35" s="48"/>
    </row>
    <row r="36" spans="2:6">
      <c r="B36" s="48"/>
      <c r="C36" s="48"/>
      <c r="D36" s="48"/>
      <c r="E36" s="48"/>
      <c r="F36" s="48"/>
    </row>
    <row r="37" spans="2:6">
      <c r="B37" s="48"/>
      <c r="C37" s="48"/>
      <c r="D37" s="48"/>
      <c r="E37" s="48"/>
      <c r="F37" s="48"/>
    </row>
    <row r="38" spans="2:6" ht="14.5">
      <c r="B38" s="44"/>
      <c r="C38" s="44"/>
      <c r="D38" s="44"/>
      <c r="E38" s="44"/>
      <c r="F38" s="44"/>
    </row>
    <row r="39" spans="2:6">
      <c r="B39" s="51"/>
      <c r="C39" s="51"/>
      <c r="D39" s="51"/>
      <c r="E39" s="51"/>
      <c r="F39" s="51"/>
    </row>
    <row r="40" spans="2:6" ht="14.5">
      <c r="B40" s="44"/>
      <c r="C40" s="44"/>
      <c r="D40" s="44"/>
      <c r="E40" s="44"/>
      <c r="F40" s="44"/>
    </row>
    <row r="41" spans="2:6" ht="14.5">
      <c r="B41" s="44"/>
      <c r="C41" s="44"/>
      <c r="D41" s="44"/>
      <c r="E41" s="44"/>
      <c r="F41" s="44"/>
    </row>
    <row r="42" spans="2:6" ht="14.5">
      <c r="B42" s="44"/>
      <c r="C42" s="44"/>
      <c r="D42" s="44"/>
      <c r="E42" s="44"/>
      <c r="F42" s="44"/>
    </row>
    <row r="43" spans="2:6" ht="14.5">
      <c r="B43" s="44"/>
      <c r="C43" s="44"/>
      <c r="D43" s="44"/>
      <c r="E43" s="44"/>
      <c r="F43" s="44"/>
    </row>
    <row r="44" spans="2:6" ht="14.5">
      <c r="B44" s="44"/>
      <c r="C44" s="44"/>
      <c r="D44" s="44"/>
      <c r="E44" s="44"/>
      <c r="F44" s="44"/>
    </row>
    <row r="45" spans="2:6" ht="14.5">
      <c r="B45" s="44"/>
      <c r="C45" s="44"/>
      <c r="D45" s="44"/>
      <c r="E45" s="44"/>
      <c r="F45" s="44"/>
    </row>
    <row r="46" spans="2:6" ht="14.5">
      <c r="B46" s="44"/>
      <c r="C46" s="44"/>
      <c r="D46" s="44"/>
      <c r="E46" s="44"/>
      <c r="F46" s="44"/>
    </row>
    <row r="47" spans="2:6" ht="14.5">
      <c r="B47" s="44"/>
      <c r="C47" s="44"/>
      <c r="D47" s="44"/>
      <c r="E47" s="44"/>
      <c r="F47" s="44"/>
    </row>
    <row r="48" spans="2:6" ht="14.5">
      <c r="B48" s="44"/>
      <c r="C48" s="44"/>
      <c r="D48" s="44"/>
      <c r="E48" s="44"/>
      <c r="F48" s="44"/>
    </row>
    <row r="49" spans="2:6" ht="14.5">
      <c r="B49" s="44"/>
      <c r="C49" s="44"/>
      <c r="D49" s="44"/>
      <c r="E49" s="44"/>
      <c r="F49" s="44"/>
    </row>
    <row r="50" spans="2:6" ht="14.5">
      <c r="B50" s="44"/>
      <c r="C50" s="44"/>
      <c r="D50" s="44"/>
      <c r="E50" s="44"/>
      <c r="F50" s="44"/>
    </row>
    <row r="51" spans="2:6" ht="14.5">
      <c r="B51" s="44"/>
      <c r="C51" s="44"/>
      <c r="D51" s="44"/>
      <c r="E51" s="44"/>
      <c r="F51" s="44"/>
    </row>
    <row r="52" spans="2:6" ht="14.5">
      <c r="B52" s="44"/>
      <c r="C52" s="44"/>
      <c r="D52" s="44"/>
      <c r="E52" s="44"/>
      <c r="F52" s="44"/>
    </row>
    <row r="53" spans="2:6" ht="14.5">
      <c r="B53" s="44"/>
      <c r="C53" s="44"/>
      <c r="D53" s="44"/>
      <c r="E53" s="44"/>
      <c r="F53" s="44"/>
    </row>
    <row r="54" spans="2:6" ht="14.5">
      <c r="B54" s="44"/>
      <c r="C54" s="44"/>
      <c r="D54" s="44"/>
      <c r="E54" s="44"/>
      <c r="F54" s="44"/>
    </row>
    <row r="55" spans="2:6" ht="14.5">
      <c r="B55" s="44"/>
      <c r="C55" s="44"/>
      <c r="D55" s="44"/>
      <c r="E55" s="44"/>
      <c r="F55" s="44"/>
    </row>
    <row r="56" spans="2:6" ht="14.5">
      <c r="B56" s="44"/>
      <c r="C56" s="44"/>
      <c r="D56" s="44"/>
      <c r="E56" s="44"/>
      <c r="F56" s="44"/>
    </row>
    <row r="57" spans="2:6" ht="14.5">
      <c r="B57" s="44"/>
      <c r="C57" s="44"/>
      <c r="D57" s="44"/>
      <c r="E57" s="44"/>
      <c r="F57" s="44"/>
    </row>
    <row r="58" spans="2:6" ht="14.5">
      <c r="B58" s="44"/>
      <c r="C58" s="44"/>
      <c r="D58" s="44"/>
      <c r="E58" s="44"/>
      <c r="F58" s="44"/>
    </row>
    <row r="59" spans="2:6" ht="14.5">
      <c r="B59" s="44"/>
      <c r="C59" s="44"/>
      <c r="D59" s="44"/>
      <c r="E59" s="44"/>
      <c r="F59" s="44"/>
    </row>
    <row r="60" spans="2:6" ht="14.5">
      <c r="B60" s="44"/>
      <c r="C60" s="44"/>
      <c r="D60" s="44"/>
      <c r="E60" s="44"/>
      <c r="F60" s="44"/>
    </row>
    <row r="61" spans="2:6" ht="14.5">
      <c r="B61" s="44"/>
      <c r="C61" s="44"/>
      <c r="D61" s="44"/>
      <c r="E61" s="44"/>
      <c r="F61" s="44"/>
    </row>
    <row r="62" spans="2:6" ht="14.5">
      <c r="B62" s="44"/>
      <c r="C62" s="44"/>
      <c r="D62" s="44"/>
      <c r="E62" s="44"/>
      <c r="F62" s="44"/>
    </row>
    <row r="63" spans="2:6" ht="14.5">
      <c r="B63" s="44"/>
      <c r="C63" s="44"/>
      <c r="D63" s="44"/>
      <c r="E63" s="44"/>
      <c r="F63" s="44"/>
    </row>
    <row r="64" spans="2:6" ht="14.5">
      <c r="B64" s="44"/>
      <c r="C64" s="44"/>
      <c r="D64" s="44"/>
      <c r="E64" s="44"/>
      <c r="F64" s="44"/>
    </row>
    <row r="65" spans="2:6" ht="14.5">
      <c r="B65" s="44"/>
      <c r="C65" s="44"/>
      <c r="D65" s="44"/>
      <c r="E65" s="44"/>
      <c r="F65" s="44"/>
    </row>
    <row r="66" spans="2:6" ht="14.5">
      <c r="B66" s="44"/>
      <c r="C66" s="44"/>
      <c r="D66" s="44"/>
      <c r="E66" s="44"/>
      <c r="F66" s="44"/>
    </row>
    <row r="67" spans="2:6" ht="14.5">
      <c r="B67" s="44"/>
      <c r="C67" s="44"/>
      <c r="D67" s="44"/>
      <c r="E67" s="44"/>
      <c r="F67" s="44"/>
    </row>
    <row r="68" spans="2:6" ht="14.5">
      <c r="B68" s="44"/>
      <c r="C68" s="44"/>
      <c r="D68" s="44"/>
      <c r="E68" s="44"/>
      <c r="F68" s="44"/>
    </row>
    <row r="69" spans="2:6" ht="14.5">
      <c r="B69" s="44"/>
      <c r="C69" s="44"/>
      <c r="D69" s="44"/>
      <c r="E69" s="44"/>
      <c r="F69" s="44"/>
    </row>
    <row r="70" spans="2:6" ht="14.5">
      <c r="B70" s="44"/>
      <c r="C70" s="44"/>
      <c r="D70" s="44"/>
      <c r="E70" s="44"/>
      <c r="F70" s="44"/>
    </row>
    <row r="71" spans="2:6" ht="14.5">
      <c r="B71" s="44"/>
      <c r="C71" s="44"/>
      <c r="D71" s="44"/>
      <c r="E71" s="44"/>
      <c r="F71" s="44"/>
    </row>
  </sheetData>
  <mergeCells count="4">
    <mergeCell ref="C4:D4"/>
    <mergeCell ref="E4:F4"/>
    <mergeCell ref="C5:D5"/>
    <mergeCell ref="E5:F5"/>
  </mergeCells>
  <hyperlinks>
    <hyperlink ref="H4" location="Index!A1" display="Index" xr:uid="{98615CE1-C384-434C-BFE1-4F8CFE7ABDA9}"/>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6CD5-3815-439F-8C09-815CDFE7D572}">
  <sheetPr>
    <tabColor rgb="FF005AB4"/>
  </sheetPr>
  <dimension ref="A1:G41"/>
  <sheetViews>
    <sheetView showGridLines="0" workbookViewId="0"/>
  </sheetViews>
  <sheetFormatPr defaultColWidth="8.81640625" defaultRowHeight="13"/>
  <cols>
    <col min="1" max="1" width="16.453125" style="5" customWidth="1"/>
    <col min="2" max="2" width="9.81640625" style="5" customWidth="1"/>
    <col min="3" max="3" width="65.26953125" style="5" customWidth="1"/>
    <col min="4" max="4" width="2.26953125" style="5" customWidth="1"/>
    <col min="5" max="5" width="65.54296875" style="5" customWidth="1"/>
    <col min="6" max="6" width="4.1796875" style="5" customWidth="1"/>
    <col min="7" max="16384" width="8.81640625" style="5"/>
  </cols>
  <sheetData>
    <row r="1" spans="1:7" s="632" customFormat="1">
      <c r="A1" s="631" t="s">
        <v>1273</v>
      </c>
    </row>
    <row r="2" spans="1:7" s="362" customFormat="1" ht="11.5">
      <c r="B2" s="400"/>
    </row>
    <row r="3" spans="1:7" s="362" customFormat="1" ht="11.5">
      <c r="B3" s="315"/>
    </row>
    <row r="4" spans="1:7" s="362" customFormat="1" ht="23">
      <c r="A4" s="669" t="s">
        <v>945</v>
      </c>
      <c r="B4" s="669" t="s">
        <v>798</v>
      </c>
      <c r="C4" s="609" t="s">
        <v>536</v>
      </c>
      <c r="D4" s="609"/>
      <c r="E4" s="609" t="s">
        <v>1510</v>
      </c>
      <c r="G4" s="89" t="s">
        <v>282</v>
      </c>
    </row>
    <row r="5" spans="1:7" s="362" customFormat="1" ht="23">
      <c r="A5" s="551" t="s">
        <v>1274</v>
      </c>
      <c r="B5" s="551" t="s">
        <v>44</v>
      </c>
      <c r="C5" s="639" t="s">
        <v>1275</v>
      </c>
      <c r="D5" s="552"/>
      <c r="E5" s="1005" t="s">
        <v>1493</v>
      </c>
    </row>
    <row r="6" spans="1:7" s="362" customFormat="1" ht="11.5">
      <c r="A6" s="553" t="s">
        <v>1276</v>
      </c>
      <c r="B6" s="553" t="s">
        <v>45</v>
      </c>
      <c r="C6" s="642" t="s">
        <v>1277</v>
      </c>
      <c r="D6" s="554"/>
      <c r="E6" s="1005" t="s">
        <v>1493</v>
      </c>
    </row>
    <row r="7" spans="1:7" s="362" customFormat="1" ht="34.5">
      <c r="A7" s="553" t="s">
        <v>1278</v>
      </c>
      <c r="B7" s="553" t="s">
        <v>46</v>
      </c>
      <c r="C7" s="642" t="s">
        <v>1279</v>
      </c>
      <c r="D7" s="554"/>
      <c r="E7" s="1005" t="s">
        <v>1493</v>
      </c>
    </row>
    <row r="8" spans="1:7" s="362" customFormat="1" ht="23">
      <c r="A8" s="553" t="s">
        <v>1280</v>
      </c>
      <c r="B8" s="553" t="s">
        <v>84</v>
      </c>
      <c r="C8" s="642" t="s">
        <v>1281</v>
      </c>
      <c r="D8" s="554"/>
      <c r="E8" s="1005" t="s">
        <v>1493</v>
      </c>
    </row>
    <row r="9" spans="1:7" s="362" customFormat="1" ht="23">
      <c r="A9" s="553" t="s">
        <v>1282</v>
      </c>
      <c r="B9" s="553" t="s">
        <v>85</v>
      </c>
      <c r="C9" s="642" t="s">
        <v>1283</v>
      </c>
      <c r="D9" s="554"/>
      <c r="E9" s="1006" t="s">
        <v>1145</v>
      </c>
    </row>
    <row r="10" spans="1:7" s="362" customFormat="1" ht="23">
      <c r="A10" s="553" t="s">
        <v>1284</v>
      </c>
      <c r="B10" s="553" t="s">
        <v>294</v>
      </c>
      <c r="C10" s="642" t="s">
        <v>1285</v>
      </c>
      <c r="D10" s="554"/>
      <c r="E10" s="1005" t="s">
        <v>1493</v>
      </c>
    </row>
    <row r="11" spans="1:7" s="362" customFormat="1" ht="23">
      <c r="A11" s="553" t="s">
        <v>1286</v>
      </c>
      <c r="B11" s="553" t="s">
        <v>260</v>
      </c>
      <c r="C11" s="642" t="s">
        <v>1287</v>
      </c>
      <c r="D11" s="554"/>
      <c r="E11" s="1005" t="s">
        <v>1493</v>
      </c>
    </row>
    <row r="12" spans="1:7" s="362" customFormat="1" ht="23">
      <c r="A12" s="553" t="s">
        <v>1288</v>
      </c>
      <c r="B12" s="553" t="s">
        <v>290</v>
      </c>
      <c r="C12" s="642" t="s">
        <v>1289</v>
      </c>
      <c r="D12" s="554"/>
      <c r="E12" s="1005" t="s">
        <v>1493</v>
      </c>
    </row>
    <row r="13" spans="1:7" s="362" customFormat="1" ht="23">
      <c r="A13" s="553"/>
      <c r="B13" s="553" t="s">
        <v>297</v>
      </c>
      <c r="C13" s="642" t="s">
        <v>1290</v>
      </c>
      <c r="D13" s="554"/>
      <c r="E13" s="1006" t="s">
        <v>1145</v>
      </c>
    </row>
    <row r="14" spans="1:7" s="362" customFormat="1" ht="23">
      <c r="A14" s="553" t="s">
        <v>1291</v>
      </c>
      <c r="B14" s="553" t="s">
        <v>1292</v>
      </c>
      <c r="C14" s="642" t="s">
        <v>1293</v>
      </c>
      <c r="D14" s="554"/>
      <c r="E14" s="1005" t="s">
        <v>1493</v>
      </c>
    </row>
    <row r="15" spans="1:7" s="362" customFormat="1" ht="11.5"/>
    <row r="16" spans="1:7" s="362" customFormat="1" ht="11.5"/>
    <row r="17" s="362" customFormat="1" ht="11.5"/>
    <row r="18" s="362" customFormat="1" ht="11.5"/>
    <row r="19" s="362" customFormat="1" ht="11.5"/>
    <row r="20" s="362" customFormat="1" ht="11.5"/>
    <row r="21" s="362" customFormat="1" ht="11.5"/>
    <row r="22" s="362" customFormat="1" ht="11.5"/>
    <row r="23" s="362" customFormat="1" ht="11.5"/>
    <row r="24" s="362" customFormat="1" ht="11.5"/>
    <row r="25" s="362" customFormat="1" ht="11.5"/>
    <row r="26" s="362" customFormat="1" ht="11.5"/>
    <row r="27" s="362" customFormat="1" ht="11.5"/>
    <row r="28" s="362" customFormat="1" ht="11.5"/>
    <row r="29" s="362" customFormat="1" ht="11.5"/>
    <row r="30" s="362" customFormat="1" ht="11.5"/>
    <row r="31" s="362" customFormat="1" ht="11.5"/>
    <row r="32" s="362" customFormat="1" ht="11.5"/>
    <row r="33" s="362" customFormat="1" ht="11.5"/>
    <row r="34" s="362" customFormat="1" ht="11.5"/>
    <row r="35" s="362" customFormat="1" ht="11.5"/>
    <row r="36" s="362" customFormat="1" ht="11.5"/>
    <row r="37" s="362" customFormat="1" ht="11.5"/>
    <row r="38" s="362" customFormat="1" ht="11.5"/>
    <row r="39" s="362" customFormat="1" ht="11.5"/>
    <row r="40" s="362" customFormat="1" ht="11.5"/>
    <row r="41" s="362" customFormat="1" ht="11.5"/>
  </sheetData>
  <hyperlinks>
    <hyperlink ref="G4" location="Index!A1" display="Index" xr:uid="{E3DAA1D1-0B01-4837-B9D9-90D28A698316}"/>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E953D-FBE4-44EA-B0BE-D21DEC5F0524}">
  <sheetPr>
    <tabColor rgb="FF005AB4"/>
  </sheetPr>
  <dimension ref="A1:F20"/>
  <sheetViews>
    <sheetView showGridLines="0" zoomScaleNormal="100" workbookViewId="0"/>
  </sheetViews>
  <sheetFormatPr defaultColWidth="8.81640625" defaultRowHeight="13"/>
  <cols>
    <col min="1" max="1" width="10.26953125" style="5" customWidth="1"/>
    <col min="2" max="2" width="65.26953125" style="5" customWidth="1"/>
    <col min="3" max="3" width="2.26953125" style="5" customWidth="1"/>
    <col min="4" max="4" width="45.54296875" style="5" customWidth="1"/>
    <col min="5" max="5" width="4.1796875" style="5" customWidth="1"/>
    <col min="6" max="16384" width="8.81640625" style="5"/>
  </cols>
  <sheetData>
    <row r="1" spans="1:6" s="632" customFormat="1">
      <c r="A1" s="631" t="s">
        <v>1304</v>
      </c>
    </row>
    <row r="2" spans="1:6" s="362" customFormat="1" ht="15.75" customHeight="1">
      <c r="A2" s="400"/>
    </row>
    <row r="3" spans="1:6" s="362" customFormat="1" ht="15.75" customHeight="1">
      <c r="A3" s="315"/>
    </row>
    <row r="4" spans="1:6" s="362" customFormat="1" ht="23">
      <c r="A4" s="669" t="s">
        <v>798</v>
      </c>
      <c r="B4" s="609" t="s">
        <v>536</v>
      </c>
      <c r="C4" s="609"/>
      <c r="D4" s="609" t="s">
        <v>1937</v>
      </c>
      <c r="F4" s="651" t="s">
        <v>282</v>
      </c>
    </row>
    <row r="5" spans="1:6" s="362" customFormat="1" ht="23">
      <c r="A5" s="551" t="s">
        <v>44</v>
      </c>
      <c r="B5" s="639" t="s">
        <v>1305</v>
      </c>
      <c r="C5" s="552"/>
      <c r="D5" s="1005" t="s">
        <v>1306</v>
      </c>
    </row>
    <row r="6" spans="1:6" s="362" customFormat="1" ht="23">
      <c r="A6" s="553" t="s">
        <v>45</v>
      </c>
      <c r="B6" s="642" t="s">
        <v>1307</v>
      </c>
      <c r="C6" s="554"/>
      <c r="D6" s="1006" t="s">
        <v>1306</v>
      </c>
    </row>
    <row r="7" spans="1:6" s="362" customFormat="1" ht="23">
      <c r="A7" s="553" t="s">
        <v>46</v>
      </c>
      <c r="B7" s="642" t="s">
        <v>1308</v>
      </c>
      <c r="C7" s="554"/>
      <c r="D7" s="1006" t="s">
        <v>1306</v>
      </c>
    </row>
    <row r="8" spans="1:6" s="362" customFormat="1" ht="11.5">
      <c r="A8" s="553" t="s">
        <v>84</v>
      </c>
      <c r="B8" s="642" t="s">
        <v>1309</v>
      </c>
      <c r="C8" s="554"/>
      <c r="D8" s="1188" t="s">
        <v>1306</v>
      </c>
    </row>
    <row r="9" spans="1:6" s="362" customFormat="1" ht="23">
      <c r="A9" s="553" t="s">
        <v>85</v>
      </c>
      <c r="B9" s="642" t="s">
        <v>1310</v>
      </c>
      <c r="C9" s="554"/>
      <c r="D9" s="1188" t="s">
        <v>1306</v>
      </c>
    </row>
    <row r="10" spans="1:6" s="362" customFormat="1" ht="11.5">
      <c r="A10" s="553" t="s">
        <v>294</v>
      </c>
      <c r="B10" s="642" t="s">
        <v>1311</v>
      </c>
      <c r="C10" s="554"/>
      <c r="D10" s="1188" t="s">
        <v>1306</v>
      </c>
    </row>
    <row r="11" spans="1:6" s="362" customFormat="1" ht="11.5">
      <c r="A11" s="553" t="s">
        <v>260</v>
      </c>
      <c r="B11" s="642" t="s">
        <v>1312</v>
      </c>
      <c r="C11" s="554"/>
      <c r="D11" s="1188" t="s">
        <v>1306</v>
      </c>
    </row>
    <row r="12" spans="1:6" s="362" customFormat="1" ht="46">
      <c r="A12" s="553" t="s">
        <v>290</v>
      </c>
      <c r="B12" s="642" t="s">
        <v>1313</v>
      </c>
      <c r="C12" s="554"/>
      <c r="D12" s="1188" t="s">
        <v>1314</v>
      </c>
    </row>
    <row r="13" spans="1:6" s="362" customFormat="1" ht="92">
      <c r="A13" s="1334" t="s">
        <v>297</v>
      </c>
      <c r="B13" s="642" t="s">
        <v>1315</v>
      </c>
      <c r="C13" s="554"/>
      <c r="D13" s="1188" t="s">
        <v>1314</v>
      </c>
    </row>
    <row r="14" spans="1:6" s="362" customFormat="1" ht="23">
      <c r="A14" s="1335"/>
      <c r="B14" s="642" t="s">
        <v>1316</v>
      </c>
      <c r="C14" s="554"/>
      <c r="D14" s="1006" t="s">
        <v>1306</v>
      </c>
    </row>
    <row r="15" spans="1:6" s="362" customFormat="1" ht="34.5">
      <c r="A15" s="1335"/>
      <c r="B15" s="642" t="s">
        <v>1317</v>
      </c>
      <c r="C15" s="554"/>
      <c r="D15" s="1006" t="s">
        <v>1306</v>
      </c>
    </row>
    <row r="16" spans="1:6" s="362" customFormat="1" ht="34.5">
      <c r="A16" s="1335"/>
      <c r="B16" s="1188" t="s">
        <v>1318</v>
      </c>
      <c r="C16" s="554"/>
      <c r="D16" s="1188" t="s">
        <v>2056</v>
      </c>
    </row>
    <row r="17" spans="1:4" s="362" customFormat="1" ht="23">
      <c r="A17" s="1336"/>
      <c r="B17" s="642" t="s">
        <v>1319</v>
      </c>
      <c r="C17" s="554"/>
      <c r="D17" s="1006" t="s">
        <v>1604</v>
      </c>
    </row>
    <row r="18" spans="1:4" s="362" customFormat="1" ht="11.5"/>
    <row r="19" spans="1:4" s="362" customFormat="1" ht="11.5"/>
    <row r="20" spans="1:4" s="362" customFormat="1" ht="11.5"/>
  </sheetData>
  <mergeCells count="1">
    <mergeCell ref="A13:A17"/>
  </mergeCells>
  <hyperlinks>
    <hyperlink ref="F4" location="Index!A1" display="Index" xr:uid="{7AC7F65A-6399-47DA-B4B6-1ABEFD45BAB8}"/>
  </hyperlinks>
  <pageMargins left="0.7" right="0.7" top="0.75" bottom="0.75" header="0.3" footer="0.3"/>
  <pageSetup paperSize="9" orientation="portrait"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5AB4"/>
  </sheetPr>
  <dimension ref="A1:T44"/>
  <sheetViews>
    <sheetView showGridLines="0" workbookViewId="0"/>
  </sheetViews>
  <sheetFormatPr defaultColWidth="9.26953125" defaultRowHeight="12.5"/>
  <cols>
    <col min="1" max="1" width="6.54296875" style="10" customWidth="1"/>
    <col min="2" max="2" width="2.26953125" style="10" customWidth="1"/>
    <col min="3" max="3" width="57.26953125" style="10" customWidth="1"/>
    <col min="4" max="7" width="11.7265625" style="10" customWidth="1"/>
    <col min="8" max="8" width="2.26953125" style="10" customWidth="1"/>
    <col min="9" max="9" width="18.26953125" style="10" bestFit="1" customWidth="1"/>
    <col min="10" max="12" width="11.7265625" style="10" customWidth="1"/>
    <col min="13" max="13" width="3.7265625" style="10" customWidth="1"/>
    <col min="14" max="16384" width="9.26953125" style="10"/>
  </cols>
  <sheetData>
    <row r="1" spans="1:20" ht="14.5">
      <c r="A1" s="14" t="s">
        <v>765</v>
      </c>
      <c r="B1" s="14"/>
      <c r="F1"/>
    </row>
    <row r="2" spans="1:20" s="307" customFormat="1" ht="15.75" customHeight="1">
      <c r="A2" s="306"/>
      <c r="B2" s="306"/>
      <c r="F2" s="1338"/>
      <c r="G2" s="1338"/>
    </row>
    <row r="3" spans="1:20" s="307" customFormat="1" ht="15.75" customHeight="1">
      <c r="A3" s="306"/>
      <c r="B3" s="306"/>
    </row>
    <row r="4" spans="1:20" s="307" customFormat="1" ht="15.75" customHeight="1">
      <c r="D4" s="308" t="s">
        <v>44</v>
      </c>
      <c r="E4" s="308" t="s">
        <v>45</v>
      </c>
      <c r="F4" s="308" t="s">
        <v>46</v>
      </c>
      <c r="G4" s="308" t="s">
        <v>84</v>
      </c>
      <c r="H4" s="308"/>
      <c r="I4" s="308" t="s">
        <v>85</v>
      </c>
      <c r="J4" s="308" t="s">
        <v>294</v>
      </c>
      <c r="K4" s="308" t="s">
        <v>260</v>
      </c>
      <c r="L4" s="308" t="s">
        <v>290</v>
      </c>
    </row>
    <row r="5" spans="1:20" s="307" customFormat="1" ht="15.75" customHeight="1">
      <c r="A5" s="1337" t="s">
        <v>1605</v>
      </c>
      <c r="B5" s="1337"/>
      <c r="C5" s="1337"/>
      <c r="D5" s="609"/>
      <c r="E5" s="609"/>
      <c r="F5" s="1346"/>
      <c r="G5" s="1346"/>
      <c r="H5" s="533"/>
      <c r="I5" s="533"/>
      <c r="J5" s="533"/>
      <c r="K5" s="1346"/>
      <c r="L5" s="1346"/>
      <c r="M5" s="504"/>
      <c r="N5" s="89" t="s">
        <v>282</v>
      </c>
      <c r="O5" s="10"/>
      <c r="S5" s="1345"/>
      <c r="T5" s="1345"/>
    </row>
    <row r="6" spans="1:20" s="307" customFormat="1" ht="15.75" customHeight="1">
      <c r="A6" s="1337" t="s">
        <v>456</v>
      </c>
      <c r="B6" s="1337"/>
      <c r="C6" s="1337"/>
      <c r="D6" s="1347" t="s">
        <v>454</v>
      </c>
      <c r="E6" s="1347"/>
      <c r="F6" s="1347"/>
      <c r="G6" s="1347"/>
      <c r="H6" s="533"/>
      <c r="I6" s="1347" t="s">
        <v>455</v>
      </c>
      <c r="J6" s="1347"/>
      <c r="K6" s="1347"/>
      <c r="L6" s="1347"/>
      <c r="M6" s="504"/>
      <c r="S6" s="863"/>
      <c r="T6" s="863"/>
    </row>
    <row r="7" spans="1:20" s="307" customFormat="1" ht="20.25" customHeight="1">
      <c r="A7" s="1342" t="s">
        <v>781</v>
      </c>
      <c r="B7" s="1342"/>
      <c r="C7" s="1342"/>
      <c r="D7" s="537">
        <v>45657</v>
      </c>
      <c r="E7" s="537">
        <v>45565</v>
      </c>
      <c r="F7" s="537">
        <v>45473</v>
      </c>
      <c r="G7" s="537">
        <v>45382</v>
      </c>
      <c r="H7" s="534"/>
      <c r="I7" s="537">
        <v>45657</v>
      </c>
      <c r="J7" s="537">
        <v>45565</v>
      </c>
      <c r="K7" s="537">
        <v>45473</v>
      </c>
      <c r="L7" s="537">
        <v>45382</v>
      </c>
      <c r="M7" s="505"/>
      <c r="S7" s="1345"/>
      <c r="T7" s="1345"/>
    </row>
    <row r="8" spans="1:20" s="307" customFormat="1" ht="15.75" customHeight="1">
      <c r="A8" s="1343" t="s">
        <v>457</v>
      </c>
      <c r="B8" s="1343"/>
      <c r="C8" s="1343"/>
      <c r="D8" s="938"/>
      <c r="E8" s="938"/>
      <c r="F8" s="938"/>
      <c r="G8" s="938"/>
      <c r="H8" s="938"/>
      <c r="I8" s="938"/>
      <c r="J8" s="938"/>
      <c r="K8" s="938"/>
      <c r="L8" s="938"/>
      <c r="M8" s="506"/>
      <c r="S8" s="1345"/>
      <c r="T8" s="1345"/>
    </row>
    <row r="9" spans="1:20" s="307" customFormat="1" ht="15.75" customHeight="1">
      <c r="A9" s="1339" t="s">
        <v>458</v>
      </c>
      <c r="B9" s="1339"/>
      <c r="C9" s="1339"/>
      <c r="D9" s="507"/>
      <c r="E9" s="507"/>
      <c r="F9" s="507"/>
      <c r="G9" s="507"/>
      <c r="H9" s="507"/>
      <c r="I9" s="507"/>
      <c r="J9" s="507"/>
      <c r="K9" s="507"/>
      <c r="L9" s="507"/>
      <c r="M9" s="506"/>
    </row>
    <row r="10" spans="1:20" s="307" customFormat="1" ht="15.75" customHeight="1">
      <c r="A10" s="309">
        <v>1</v>
      </c>
      <c r="B10" s="861" t="s">
        <v>459</v>
      </c>
      <c r="D10" s="508"/>
      <c r="E10" s="508"/>
      <c r="F10" s="508"/>
      <c r="G10" s="508"/>
      <c r="H10" s="509"/>
      <c r="I10" s="509">
        <v>240478.122077459</v>
      </c>
      <c r="J10" s="509">
        <v>235076.75089151901</v>
      </c>
      <c r="K10" s="509">
        <v>235751.03374894199</v>
      </c>
      <c r="L10" s="509">
        <v>233546.92136404701</v>
      </c>
      <c r="M10" s="510"/>
    </row>
    <row r="11" spans="1:20" s="307" customFormat="1" ht="15.75" customHeight="1">
      <c r="A11" s="1339" t="s">
        <v>460</v>
      </c>
      <c r="B11" s="1339"/>
      <c r="C11" s="1339"/>
      <c r="D11" s="507"/>
      <c r="E11" s="507"/>
      <c r="F11" s="507"/>
      <c r="G11" s="507"/>
      <c r="H11" s="507"/>
      <c r="I11" s="507"/>
      <c r="J11" s="507"/>
      <c r="K11" s="507"/>
      <c r="L11" s="507"/>
      <c r="M11" s="511"/>
    </row>
    <row r="12" spans="1:20" s="307" customFormat="1" ht="15.75" customHeight="1">
      <c r="A12" s="309">
        <v>2</v>
      </c>
      <c r="B12" s="1340" t="s">
        <v>461</v>
      </c>
      <c r="C12" s="1340"/>
      <c r="D12" s="509">
        <v>365134.13051931397</v>
      </c>
      <c r="E12" s="509">
        <v>358960.21486491198</v>
      </c>
      <c r="F12" s="509">
        <v>352267.76444621402</v>
      </c>
      <c r="G12" s="512">
        <v>341840.65703543299</v>
      </c>
      <c r="H12" s="509"/>
      <c r="I12" s="509">
        <v>33467.016415890568</v>
      </c>
      <c r="J12" s="509">
        <v>32760.227244704409</v>
      </c>
      <c r="K12" s="509">
        <v>31784.039892855391</v>
      </c>
      <c r="L12" s="509">
        <v>30335.120694971818</v>
      </c>
      <c r="M12" s="510"/>
    </row>
    <row r="13" spans="1:20" s="307" customFormat="1" ht="15.75" customHeight="1">
      <c r="A13" s="309">
        <v>3</v>
      </c>
      <c r="B13" s="309"/>
      <c r="C13" s="513" t="s">
        <v>462</v>
      </c>
      <c r="D13" s="509">
        <v>134416.81972179501</v>
      </c>
      <c r="E13" s="509">
        <v>132900.83039851801</v>
      </c>
      <c r="F13" s="509">
        <v>133213.36223129201</v>
      </c>
      <c r="G13" s="509">
        <v>133182.16958444199</v>
      </c>
      <c r="H13" s="509"/>
      <c r="I13" s="509">
        <v>6720.84098608977</v>
      </c>
      <c r="J13" s="509">
        <v>6645.0415199259096</v>
      </c>
      <c r="K13" s="509">
        <v>6660.6681115645897</v>
      </c>
      <c r="L13" s="509">
        <v>6659.10847922212</v>
      </c>
      <c r="M13" s="510"/>
    </row>
    <row r="14" spans="1:20" s="307" customFormat="1" ht="15.75" customHeight="1">
      <c r="A14" s="309">
        <v>4</v>
      </c>
      <c r="B14" s="309"/>
      <c r="C14" s="513" t="s">
        <v>463</v>
      </c>
      <c r="D14" s="509">
        <v>230717.31079751899</v>
      </c>
      <c r="E14" s="509">
        <v>226059.384466394</v>
      </c>
      <c r="F14" s="509">
        <v>219054.40221492201</v>
      </c>
      <c r="G14" s="509">
        <v>208658.487450991</v>
      </c>
      <c r="H14" s="509"/>
      <c r="I14" s="509">
        <v>26746.175429800802</v>
      </c>
      <c r="J14" s="509">
        <v>26115.185724778501</v>
      </c>
      <c r="K14" s="509">
        <v>25123.3717812908</v>
      </c>
      <c r="L14" s="509">
        <v>23676.012215749699</v>
      </c>
      <c r="M14" s="510"/>
    </row>
    <row r="15" spans="1:20" s="307" customFormat="1" ht="15.75" customHeight="1">
      <c r="A15" s="309">
        <v>5</v>
      </c>
      <c r="B15" s="861" t="s">
        <v>464</v>
      </c>
      <c r="C15" s="861"/>
      <c r="D15" s="509">
        <v>231995.52037284346</v>
      </c>
      <c r="E15" s="509">
        <v>233721.00517283054</v>
      </c>
      <c r="F15" s="509">
        <v>246578.00690712844</v>
      </c>
      <c r="G15" s="509">
        <v>257038.58494869721</v>
      </c>
      <c r="H15" s="509"/>
      <c r="I15" s="509">
        <v>138100.59628377735</v>
      </c>
      <c r="J15" s="509">
        <v>137584.18441941313</v>
      </c>
      <c r="K15" s="509">
        <v>143451.43854698309</v>
      </c>
      <c r="L15" s="509">
        <v>147555.23162375481</v>
      </c>
      <c r="M15" s="510"/>
    </row>
    <row r="16" spans="1:20" s="307" customFormat="1" ht="31.5" customHeight="1">
      <c r="A16" s="309">
        <v>6</v>
      </c>
      <c r="B16" s="309"/>
      <c r="C16" s="513" t="s">
        <v>465</v>
      </c>
      <c r="D16" s="509">
        <v>6122.2896498174396</v>
      </c>
      <c r="E16" s="509">
        <v>7057.2262440725399</v>
      </c>
      <c r="F16" s="509">
        <v>8889.4046142284496</v>
      </c>
      <c r="G16" s="509">
        <v>11192.476608811199</v>
      </c>
      <c r="H16" s="509"/>
      <c r="I16" s="509">
        <v>1530.5724124543599</v>
      </c>
      <c r="J16" s="509">
        <v>1764.30656101813</v>
      </c>
      <c r="K16" s="509">
        <v>2222.3511535571101</v>
      </c>
      <c r="L16" s="509">
        <v>2798.1191522027998</v>
      </c>
      <c r="M16" s="510"/>
    </row>
    <row r="17" spans="1:13" s="307" customFormat="1" ht="15.75" customHeight="1">
      <c r="A17" s="309">
        <v>7</v>
      </c>
      <c r="B17" s="309"/>
      <c r="C17" s="513" t="s">
        <v>466</v>
      </c>
      <c r="D17" s="509">
        <v>225873.230723026</v>
      </c>
      <c r="E17" s="509">
        <v>226663.77892875799</v>
      </c>
      <c r="F17" s="509">
        <v>237688.6022929</v>
      </c>
      <c r="G17" s="509">
        <v>245846.10833988601</v>
      </c>
      <c r="H17" s="509"/>
      <c r="I17" s="509">
        <v>136570.02387132301</v>
      </c>
      <c r="J17" s="509">
        <v>135819.87785839499</v>
      </c>
      <c r="K17" s="509">
        <v>141229.08739342599</v>
      </c>
      <c r="L17" s="509">
        <v>144757.11247155201</v>
      </c>
      <c r="M17" s="510"/>
    </row>
    <row r="18" spans="1:13" s="307" customFormat="1" ht="15.75" customHeight="1">
      <c r="A18" s="309">
        <v>8</v>
      </c>
      <c r="B18" s="309"/>
      <c r="C18" s="513" t="s">
        <v>467</v>
      </c>
      <c r="D18" s="862"/>
      <c r="E18" s="509"/>
      <c r="F18" s="509"/>
      <c r="G18" s="509"/>
      <c r="H18" s="509"/>
      <c r="I18" s="862"/>
      <c r="J18" s="509"/>
      <c r="K18" s="509"/>
      <c r="L18" s="509"/>
      <c r="M18" s="510"/>
    </row>
    <row r="19" spans="1:13" s="307" customFormat="1" ht="15.75" customHeight="1">
      <c r="A19" s="309">
        <v>9</v>
      </c>
      <c r="B19" s="861" t="s">
        <v>468</v>
      </c>
      <c r="C19" s="861"/>
      <c r="D19" s="508"/>
      <c r="E19" s="508"/>
      <c r="F19" s="508"/>
      <c r="G19" s="508"/>
      <c r="H19" s="509"/>
      <c r="I19" s="509"/>
      <c r="J19" s="509"/>
      <c r="K19" s="509"/>
      <c r="L19" s="509"/>
      <c r="M19" s="510"/>
    </row>
    <row r="20" spans="1:13" s="307" customFormat="1" ht="15.75" customHeight="1">
      <c r="A20" s="309">
        <v>10</v>
      </c>
      <c r="B20" s="861" t="s">
        <v>469</v>
      </c>
      <c r="C20" s="861"/>
      <c r="D20" s="509">
        <v>11166.04511150984</v>
      </c>
      <c r="E20" s="509">
        <v>56406.709312039515</v>
      </c>
      <c r="F20" s="509">
        <v>54035.164860591263</v>
      </c>
      <c r="G20" s="509">
        <v>50902.300151684656</v>
      </c>
      <c r="H20" s="509"/>
      <c r="I20" s="509">
        <v>11166.04511150984</v>
      </c>
      <c r="J20" s="509">
        <v>10888.37710431188</v>
      </c>
      <c r="K20" s="509">
        <v>10233.820066633651</v>
      </c>
      <c r="L20" s="509">
        <v>8689.9191771155274</v>
      </c>
      <c r="M20" s="510"/>
    </row>
    <row r="21" spans="1:13" s="307" customFormat="1" ht="31.5" customHeight="1">
      <c r="A21" s="309">
        <v>11</v>
      </c>
      <c r="B21" s="309"/>
      <c r="C21" s="513" t="s">
        <v>470</v>
      </c>
      <c r="D21" s="509">
        <v>8802.6476913386596</v>
      </c>
      <c r="E21" s="509">
        <v>8346.6243487756092</v>
      </c>
      <c r="F21" s="509">
        <v>7713.8322786940998</v>
      </c>
      <c r="G21" s="509">
        <v>6965.08236876105</v>
      </c>
      <c r="H21" s="509"/>
      <c r="I21" s="509">
        <v>8802.6476913386596</v>
      </c>
      <c r="J21" s="509">
        <v>8346.6243487756092</v>
      </c>
      <c r="K21" s="509">
        <v>7713.8322786940998</v>
      </c>
      <c r="L21" s="509">
        <v>6965.08236876105</v>
      </c>
      <c r="M21" s="510"/>
    </row>
    <row r="22" spans="1:13" s="307" customFormat="1" ht="15.75" customHeight="1">
      <c r="A22" s="309">
        <v>12</v>
      </c>
      <c r="B22" s="309"/>
      <c r="C22" s="513" t="s">
        <v>471</v>
      </c>
      <c r="D22" s="509">
        <v>1261.1473285045099</v>
      </c>
      <c r="E22" s="509">
        <v>1227.0026638695999</v>
      </c>
      <c r="F22" s="509">
        <v>1288.54269627288</v>
      </c>
      <c r="G22" s="509">
        <v>1259.7312666878099</v>
      </c>
      <c r="H22" s="509"/>
      <c r="I22" s="509">
        <v>1261.1473285045099</v>
      </c>
      <c r="J22" s="509">
        <v>1227.0026638695999</v>
      </c>
      <c r="K22" s="509">
        <v>1288.54269627288</v>
      </c>
      <c r="L22" s="509">
        <v>1259.7312666878099</v>
      </c>
      <c r="M22" s="510"/>
    </row>
    <row r="23" spans="1:13" s="307" customFormat="1" ht="15.75" customHeight="1">
      <c r="A23" s="309">
        <v>13</v>
      </c>
      <c r="B23" s="309"/>
      <c r="C23" s="513" t="s">
        <v>472</v>
      </c>
      <c r="D23" s="862">
        <v>1102.25009166667</v>
      </c>
      <c r="E23" s="509">
        <v>1314.75009166667</v>
      </c>
      <c r="F23" s="509">
        <v>1231.4450916666699</v>
      </c>
      <c r="G23" s="509">
        <v>465.10554166666702</v>
      </c>
      <c r="H23" s="509"/>
      <c r="I23" s="862">
        <v>1102.25009166667</v>
      </c>
      <c r="J23" s="509">
        <v>1314.75009166667</v>
      </c>
      <c r="K23" s="509">
        <v>1231.4450916666699</v>
      </c>
      <c r="L23" s="509">
        <v>465.10554166666702</v>
      </c>
      <c r="M23" s="510"/>
    </row>
    <row r="24" spans="1:13" s="307" customFormat="1" ht="15.75" customHeight="1">
      <c r="A24" s="309">
        <v>14</v>
      </c>
      <c r="B24" s="861" t="s">
        <v>473</v>
      </c>
      <c r="D24" s="509">
        <v>3967.7158479684899</v>
      </c>
      <c r="E24" s="509">
        <v>3722.40610966443</v>
      </c>
      <c r="F24" s="509">
        <v>3230.8641643061101</v>
      </c>
      <c r="G24" s="509">
        <v>1808.1702453836299</v>
      </c>
      <c r="H24" s="509"/>
      <c r="I24" s="509">
        <v>3967.7158479684899</v>
      </c>
      <c r="J24" s="509">
        <v>3722.40610966443</v>
      </c>
      <c r="K24" s="509">
        <v>3230.8641643061101</v>
      </c>
      <c r="L24" s="509">
        <v>1708.60732538363</v>
      </c>
      <c r="M24" s="510"/>
    </row>
    <row r="25" spans="1:13" s="307" customFormat="1" ht="15.75" customHeight="1">
      <c r="A25" s="491">
        <v>15</v>
      </c>
      <c r="B25" s="538" t="s">
        <v>474</v>
      </c>
      <c r="C25" s="539"/>
      <c r="D25" s="540">
        <v>43714.553605745903</v>
      </c>
      <c r="E25" s="540">
        <v>41795.926098063203</v>
      </c>
      <c r="F25" s="540">
        <v>40570.480629651502</v>
      </c>
      <c r="G25" s="540">
        <v>40404.210729185499</v>
      </c>
      <c r="H25" s="540"/>
      <c r="I25" s="540">
        <v>8361.9849610360907</v>
      </c>
      <c r="J25" s="540">
        <v>7734.2364240344205</v>
      </c>
      <c r="K25" s="540">
        <v>7481.0547883584604</v>
      </c>
      <c r="L25" s="540">
        <v>6973.5630832195802</v>
      </c>
      <c r="M25" s="510"/>
    </row>
    <row r="26" spans="1:13" s="307" customFormat="1" ht="15.75" customHeight="1">
      <c r="A26" s="541">
        <v>16</v>
      </c>
      <c r="B26" s="541"/>
      <c r="C26" s="542" t="s">
        <v>475</v>
      </c>
      <c r="D26" s="543"/>
      <c r="E26" s="543"/>
      <c r="F26" s="543"/>
      <c r="G26" s="543"/>
      <c r="H26" s="544"/>
      <c r="I26" s="853">
        <f>I25+I24+I20+I15+I12</f>
        <v>195063.35862018235</v>
      </c>
      <c r="J26" s="853">
        <f t="shared" ref="J26:L26" si="0">J25+J24+J20+J15+J12</f>
        <v>192689.43130212827</v>
      </c>
      <c r="K26" s="853">
        <f t="shared" si="0"/>
        <v>196181.21745913671</v>
      </c>
      <c r="L26" s="853">
        <f t="shared" si="0"/>
        <v>195262.44190444535</v>
      </c>
      <c r="M26" s="510"/>
    </row>
    <row r="27" spans="1:13" s="307" customFormat="1" ht="15.75" customHeight="1">
      <c r="A27" s="514"/>
      <c r="B27" s="514"/>
      <c r="C27" s="515"/>
      <c r="D27" s="315"/>
      <c r="E27" s="315"/>
      <c r="F27" s="315"/>
      <c r="G27" s="315"/>
      <c r="H27" s="315"/>
      <c r="I27" s="510"/>
      <c r="J27" s="510"/>
      <c r="K27" s="510"/>
      <c r="L27" s="510"/>
      <c r="M27" s="510"/>
    </row>
    <row r="28" spans="1:13" s="307" customFormat="1" ht="15.75" customHeight="1">
      <c r="A28" s="1341" t="s">
        <v>476</v>
      </c>
      <c r="B28" s="1341"/>
      <c r="C28" s="1341"/>
      <c r="D28" s="1341"/>
      <c r="E28" s="1341"/>
      <c r="F28" s="1341"/>
      <c r="G28" s="1341"/>
      <c r="H28" s="1341"/>
      <c r="I28" s="1341"/>
      <c r="J28" s="1341"/>
      <c r="K28" s="1341"/>
      <c r="L28" s="1341"/>
      <c r="M28" s="860"/>
    </row>
    <row r="29" spans="1:13" s="307" customFormat="1" ht="15.75" customHeight="1">
      <c r="A29" s="309">
        <v>17</v>
      </c>
      <c r="B29" s="309"/>
      <c r="C29" s="516" t="s">
        <v>477</v>
      </c>
      <c r="D29" s="517"/>
      <c r="E29" s="517"/>
      <c r="F29" s="517"/>
      <c r="G29" s="509"/>
      <c r="H29" s="509"/>
      <c r="I29" s="517"/>
      <c r="J29" s="517"/>
      <c r="K29" s="517"/>
      <c r="L29" s="509"/>
      <c r="M29" s="518"/>
    </row>
    <row r="30" spans="1:13" s="307" customFormat="1" ht="15.75" customHeight="1">
      <c r="A30" s="309">
        <v>18</v>
      </c>
      <c r="B30" s="309"/>
      <c r="C30" s="516" t="s">
        <v>478</v>
      </c>
      <c r="D30" s="509">
        <v>68475.394177359602</v>
      </c>
      <c r="E30" s="509">
        <v>69526.463582886907</v>
      </c>
      <c r="F30" s="509">
        <v>75572.491806046601</v>
      </c>
      <c r="G30" s="509">
        <v>78533.721956290203</v>
      </c>
      <c r="H30" s="509"/>
      <c r="I30" s="509">
        <v>53602.848686081503</v>
      </c>
      <c r="J30" s="509">
        <v>54490.044427362198</v>
      </c>
      <c r="K30" s="509">
        <v>59834.367492926598</v>
      </c>
      <c r="L30" s="509">
        <v>62559.8787350606</v>
      </c>
      <c r="M30" s="518"/>
    </row>
    <row r="31" spans="1:13" s="307" customFormat="1" ht="15.75" customHeight="1">
      <c r="A31" s="309">
        <v>19</v>
      </c>
      <c r="B31" s="309"/>
      <c r="C31" s="516" t="s">
        <v>479</v>
      </c>
      <c r="D31" s="509">
        <v>18593.324672469102</v>
      </c>
      <c r="E31" s="509">
        <v>17807.320918788799</v>
      </c>
      <c r="F31" s="509">
        <v>17245.485480610099</v>
      </c>
      <c r="G31" s="509">
        <v>15485.284044944499</v>
      </c>
      <c r="H31" s="509"/>
      <c r="I31" s="509">
        <v>6624.2927666210599</v>
      </c>
      <c r="J31" s="509">
        <v>6289.4735959772497</v>
      </c>
      <c r="K31" s="509">
        <v>6077.4421919341703</v>
      </c>
      <c r="L31" s="509">
        <v>5377.7409136657798</v>
      </c>
      <c r="M31" s="518"/>
    </row>
    <row r="32" spans="1:13" s="307" customFormat="1" ht="39.75" customHeight="1">
      <c r="A32" s="309" t="s">
        <v>480</v>
      </c>
      <c r="B32" s="309"/>
      <c r="C32" s="516" t="s">
        <v>481</v>
      </c>
      <c r="D32" s="519"/>
      <c r="E32" s="519"/>
      <c r="F32" s="519"/>
      <c r="G32" s="519"/>
      <c r="H32" s="520"/>
      <c r="I32" s="520"/>
      <c r="J32" s="520"/>
      <c r="K32" s="520"/>
      <c r="L32" s="520"/>
      <c r="M32" s="518"/>
    </row>
    <row r="33" spans="1:13" s="307" customFormat="1" ht="15.75" customHeight="1">
      <c r="A33" s="491" t="s">
        <v>482</v>
      </c>
      <c r="B33" s="491"/>
      <c r="C33" s="545" t="s">
        <v>483</v>
      </c>
      <c r="D33" s="546"/>
      <c r="E33" s="546"/>
      <c r="F33" s="546"/>
      <c r="G33" s="546"/>
      <c r="H33" s="540"/>
      <c r="I33" s="540"/>
      <c r="J33" s="540"/>
      <c r="K33" s="540"/>
      <c r="L33" s="540"/>
      <c r="M33" s="518"/>
    </row>
    <row r="34" spans="1:13" s="307" customFormat="1" ht="15.75" customHeight="1">
      <c r="A34" s="492">
        <v>20</v>
      </c>
      <c r="B34" s="492"/>
      <c r="C34" s="547" t="s">
        <v>484</v>
      </c>
      <c r="D34" s="853">
        <f t="shared" ref="D34:G34" si="1">SUM(D30:D31)</f>
        <v>87068.7188498287</v>
      </c>
      <c r="E34" s="853">
        <f t="shared" si="1"/>
        <v>87333.784501675706</v>
      </c>
      <c r="F34" s="853">
        <f t="shared" si="1"/>
        <v>92817.977286656707</v>
      </c>
      <c r="G34" s="853">
        <f t="shared" si="1"/>
        <v>94019.006001234695</v>
      </c>
      <c r="H34" s="853"/>
      <c r="I34" s="853">
        <f>SUM(I30:I31)</f>
        <v>60227.141452702563</v>
      </c>
      <c r="J34" s="853">
        <f t="shared" ref="J34:L34" si="2">SUM(J30:J31)</f>
        <v>60779.518023339449</v>
      </c>
      <c r="K34" s="853">
        <f t="shared" si="2"/>
        <v>65911.809684860767</v>
      </c>
      <c r="L34" s="853">
        <f t="shared" si="2"/>
        <v>67937.619648726381</v>
      </c>
      <c r="M34" s="518"/>
    </row>
    <row r="35" spans="1:13" s="307" customFormat="1" ht="15.75" customHeight="1">
      <c r="A35" s="521"/>
      <c r="B35" s="521"/>
      <c r="C35" s="860"/>
      <c r="D35" s="518"/>
      <c r="E35" s="518"/>
      <c r="F35" s="518"/>
      <c r="G35" s="518"/>
      <c r="H35" s="518"/>
      <c r="I35" s="518"/>
      <c r="J35" s="518"/>
      <c r="K35" s="518"/>
      <c r="L35" s="518"/>
      <c r="M35" s="518"/>
    </row>
    <row r="36" spans="1:13" s="307" customFormat="1" ht="15.75" customHeight="1">
      <c r="A36" s="309" t="s">
        <v>172</v>
      </c>
      <c r="B36" s="309"/>
      <c r="C36" s="522" t="s">
        <v>485</v>
      </c>
      <c r="D36" s="518"/>
      <c r="E36" s="518"/>
      <c r="F36" s="518"/>
      <c r="G36" s="518"/>
      <c r="H36" s="518"/>
      <c r="I36" s="518"/>
      <c r="J36" s="518"/>
      <c r="K36" s="518"/>
      <c r="L36" s="518"/>
      <c r="M36" s="518"/>
    </row>
    <row r="37" spans="1:13" s="307" customFormat="1" ht="15.75" customHeight="1">
      <c r="A37" s="309" t="s">
        <v>174</v>
      </c>
      <c r="B37" s="309"/>
      <c r="C37" s="522" t="s">
        <v>528</v>
      </c>
      <c r="D37" s="518"/>
      <c r="E37" s="518"/>
      <c r="F37" s="518"/>
      <c r="G37" s="518"/>
      <c r="H37" s="518"/>
      <c r="I37" s="518"/>
      <c r="J37" s="518"/>
      <c r="K37" s="518"/>
      <c r="L37" s="518"/>
      <c r="M37" s="518"/>
    </row>
    <row r="38" spans="1:13" s="307" customFormat="1" ht="15.75" customHeight="1">
      <c r="A38" s="309" t="s">
        <v>176</v>
      </c>
      <c r="B38" s="309"/>
      <c r="C38" s="522" t="s">
        <v>529</v>
      </c>
      <c r="D38" s="523">
        <f t="shared" ref="D38:G38" si="3">D34</f>
        <v>87068.7188498287</v>
      </c>
      <c r="E38" s="523">
        <f t="shared" si="3"/>
        <v>87333.784501675706</v>
      </c>
      <c r="F38" s="523">
        <f t="shared" si="3"/>
        <v>92817.977286656707</v>
      </c>
      <c r="G38" s="523">
        <f t="shared" si="3"/>
        <v>94019.006001234695</v>
      </c>
      <c r="H38" s="523"/>
      <c r="I38" s="523">
        <f>I34</f>
        <v>60227.141452702563</v>
      </c>
      <c r="J38" s="523">
        <f t="shared" ref="J38:L38" si="4">J34</f>
        <v>60779.518023339449</v>
      </c>
      <c r="K38" s="523">
        <f t="shared" si="4"/>
        <v>65911.809684860767</v>
      </c>
      <c r="L38" s="523">
        <f t="shared" si="4"/>
        <v>67937.619648726381</v>
      </c>
      <c r="M38" s="518"/>
    </row>
    <row r="39" spans="1:13" s="307" customFormat="1" ht="15.75" customHeight="1">
      <c r="A39" s="524"/>
      <c r="B39" s="524"/>
      <c r="C39" s="525"/>
      <c r="D39" s="525"/>
      <c r="E39" s="525"/>
      <c r="F39" s="525"/>
      <c r="G39" s="525"/>
      <c r="H39" s="525"/>
    </row>
    <row r="40" spans="1:13" s="307" customFormat="1" ht="15.75" customHeight="1">
      <c r="A40" s="293"/>
      <c r="B40" s="293"/>
      <c r="C40" s="293"/>
      <c r="D40" s="535"/>
      <c r="E40" s="535"/>
      <c r="F40" s="535"/>
      <c r="G40" s="535"/>
      <c r="H40" s="535"/>
      <c r="I40" s="1344" t="s">
        <v>486</v>
      </c>
      <c r="J40" s="1344"/>
      <c r="K40" s="1344"/>
      <c r="L40" s="1344"/>
      <c r="M40" s="526"/>
    </row>
    <row r="41" spans="1:13" s="307" customFormat="1" ht="20.25" customHeight="1">
      <c r="A41" s="293"/>
      <c r="B41" s="293"/>
      <c r="C41" s="293"/>
      <c r="D41" s="293"/>
      <c r="E41" s="293"/>
      <c r="F41" s="293"/>
      <c r="G41" s="293"/>
      <c r="H41" s="293"/>
      <c r="I41" s="536" t="s">
        <v>1938</v>
      </c>
      <c r="J41" s="536">
        <v>45565</v>
      </c>
      <c r="K41" s="536" t="s">
        <v>1939</v>
      </c>
      <c r="L41" s="536">
        <v>45382</v>
      </c>
      <c r="M41" s="527"/>
    </row>
    <row r="42" spans="1:13" s="307" customFormat="1" ht="15.75" customHeight="1">
      <c r="A42" s="309">
        <v>21</v>
      </c>
      <c r="B42" s="528"/>
      <c r="C42" s="860" t="s">
        <v>487</v>
      </c>
      <c r="D42" s="529"/>
      <c r="E42" s="529"/>
      <c r="F42" s="529"/>
      <c r="G42" s="529"/>
      <c r="H42" s="530"/>
      <c r="I42" s="936">
        <f>I10</f>
        <v>240478.122077459</v>
      </c>
      <c r="J42" s="936">
        <f t="shared" ref="J42:L42" si="5">J10</f>
        <v>235076.75089151901</v>
      </c>
      <c r="K42" s="936">
        <f t="shared" si="5"/>
        <v>235751.03374894199</v>
      </c>
      <c r="L42" s="936">
        <f t="shared" si="5"/>
        <v>233546.92136404701</v>
      </c>
      <c r="M42" s="531"/>
    </row>
    <row r="43" spans="1:13" s="307" customFormat="1" ht="15.75" customHeight="1">
      <c r="A43" s="309">
        <v>22</v>
      </c>
      <c r="B43" s="528"/>
      <c r="C43" s="860" t="s">
        <v>488</v>
      </c>
      <c r="D43" s="529"/>
      <c r="E43" s="529"/>
      <c r="F43" s="529"/>
      <c r="G43" s="529"/>
      <c r="H43" s="521"/>
      <c r="I43" s="936">
        <f>I26-I34</f>
        <v>134836.2171674798</v>
      </c>
      <c r="J43" s="936">
        <f t="shared" ref="J43:L43" si="6">J26-J34</f>
        <v>131909.91327878882</v>
      </c>
      <c r="K43" s="936">
        <f t="shared" si="6"/>
        <v>130269.40777427594</v>
      </c>
      <c r="L43" s="936">
        <f t="shared" si="6"/>
        <v>127324.82225571897</v>
      </c>
      <c r="M43" s="532"/>
    </row>
    <row r="44" spans="1:13" s="307" customFormat="1" ht="15.75" customHeight="1">
      <c r="A44" s="491">
        <v>23</v>
      </c>
      <c r="B44" s="548"/>
      <c r="C44" s="549" t="s">
        <v>135</v>
      </c>
      <c r="D44" s="550"/>
      <c r="E44" s="550"/>
      <c r="F44" s="550"/>
      <c r="G44" s="550"/>
      <c r="H44" s="539"/>
      <c r="I44" s="937">
        <f>I42/I43</f>
        <v>1.7834831555587294</v>
      </c>
      <c r="J44" s="937">
        <f t="shared" ref="J44:L44" si="7">J42/J43</f>
        <v>1.7821007159233684</v>
      </c>
      <c r="K44" s="937">
        <f t="shared" si="7"/>
        <v>1.80971908736577</v>
      </c>
      <c r="L44" s="937">
        <f t="shared" si="7"/>
        <v>1.8342607295770792</v>
      </c>
    </row>
  </sheetData>
  <mergeCells count="17">
    <mergeCell ref="I40:L40"/>
    <mergeCell ref="S5:T5"/>
    <mergeCell ref="S7:T7"/>
    <mergeCell ref="S8:T8"/>
    <mergeCell ref="F5:G5"/>
    <mergeCell ref="K5:L5"/>
    <mergeCell ref="D6:G6"/>
    <mergeCell ref="I6:L6"/>
    <mergeCell ref="A6:C6"/>
    <mergeCell ref="F2:G2"/>
    <mergeCell ref="A11:C11"/>
    <mergeCell ref="B12:C12"/>
    <mergeCell ref="A28:L28"/>
    <mergeCell ref="A7:C7"/>
    <mergeCell ref="A8:C8"/>
    <mergeCell ref="A9:C9"/>
    <mergeCell ref="A5:C5"/>
  </mergeCells>
  <hyperlinks>
    <hyperlink ref="N5" location="Index!A1" display="Index" xr:uid="{AEA4039C-4363-476E-BCA8-B5583CF64E0C}"/>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5AB4"/>
  </sheetPr>
  <dimension ref="A1:F11"/>
  <sheetViews>
    <sheetView showGridLines="0" zoomScaleNormal="100" workbookViewId="0"/>
  </sheetViews>
  <sheetFormatPr defaultColWidth="8.81640625" defaultRowHeight="13"/>
  <cols>
    <col min="1" max="1" width="9" style="5" customWidth="1"/>
    <col min="2" max="2" width="65.26953125" style="5" customWidth="1"/>
    <col min="3" max="3" width="2.26953125" style="5" customWidth="1"/>
    <col min="4" max="4" width="65.54296875" style="5" customWidth="1"/>
    <col min="5" max="5" width="3.7265625" style="5" customWidth="1"/>
    <col min="6" max="16384" width="8.81640625" style="5"/>
  </cols>
  <sheetData>
    <row r="1" spans="1:6">
      <c r="A1" s="45" t="s">
        <v>799</v>
      </c>
    </row>
    <row r="2" spans="1:6" s="362" customFormat="1" ht="15" customHeight="1">
      <c r="A2" s="400"/>
    </row>
    <row r="3" spans="1:6" s="362" customFormat="1" ht="15" customHeight="1">
      <c r="A3" s="315"/>
    </row>
    <row r="4" spans="1:6" s="362" customFormat="1" ht="33" customHeight="1">
      <c r="A4" s="756" t="s">
        <v>798</v>
      </c>
      <c r="B4" s="609" t="s">
        <v>536</v>
      </c>
      <c r="C4" s="669"/>
      <c r="D4" s="609" t="s">
        <v>1603</v>
      </c>
      <c r="F4" s="89" t="s">
        <v>282</v>
      </c>
    </row>
    <row r="5" spans="1:6" s="362" customFormat="1" ht="46">
      <c r="A5" s="551" t="s">
        <v>44</v>
      </c>
      <c r="B5" s="552" t="s">
        <v>530</v>
      </c>
      <c r="C5" s="552"/>
      <c r="D5" s="874" t="s">
        <v>1940</v>
      </c>
    </row>
    <row r="6" spans="1:6" s="362" customFormat="1" ht="23">
      <c r="A6" s="553" t="s">
        <v>45</v>
      </c>
      <c r="B6" s="554" t="s">
        <v>531</v>
      </c>
      <c r="C6" s="554"/>
      <c r="D6" s="1003" t="s">
        <v>1601</v>
      </c>
    </row>
    <row r="7" spans="1:6" s="362" customFormat="1" ht="69">
      <c r="A7" s="553" t="s">
        <v>46</v>
      </c>
      <c r="B7" s="554" t="s">
        <v>532</v>
      </c>
      <c r="C7" s="554"/>
      <c r="D7" s="1003" t="s">
        <v>1941</v>
      </c>
    </row>
    <row r="8" spans="1:6" s="362" customFormat="1" ht="57.5">
      <c r="A8" s="553" t="s">
        <v>84</v>
      </c>
      <c r="B8" s="554" t="s">
        <v>766</v>
      </c>
      <c r="C8" s="554"/>
      <c r="D8" s="1003" t="s">
        <v>1942</v>
      </c>
    </row>
    <row r="9" spans="1:6" s="362" customFormat="1" ht="11.5">
      <c r="A9" s="553" t="s">
        <v>85</v>
      </c>
      <c r="B9" s="554" t="s">
        <v>533</v>
      </c>
      <c r="C9" s="554"/>
      <c r="D9" s="1003" t="s">
        <v>905</v>
      </c>
    </row>
    <row r="10" spans="1:6" s="362" customFormat="1" ht="46">
      <c r="A10" s="553" t="s">
        <v>294</v>
      </c>
      <c r="B10" s="554" t="s">
        <v>534</v>
      </c>
      <c r="C10" s="554"/>
      <c r="D10" s="1003" t="s">
        <v>906</v>
      </c>
    </row>
    <row r="11" spans="1:6" s="362" customFormat="1" ht="23">
      <c r="A11" s="553" t="s">
        <v>260</v>
      </c>
      <c r="B11" s="554" t="s">
        <v>535</v>
      </c>
      <c r="C11" s="554"/>
      <c r="D11" s="1004" t="s">
        <v>907</v>
      </c>
    </row>
  </sheetData>
  <hyperlinks>
    <hyperlink ref="F4" location="Index!A1" display="Index" xr:uid="{00000000-0004-0000-2000-000000000000}"/>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D0AC-5AEF-4641-8944-C4C60627A382}">
  <sheetPr>
    <tabColor rgb="FF005AB4"/>
  </sheetPr>
  <dimension ref="A1:L35"/>
  <sheetViews>
    <sheetView showGridLines="0" zoomScaleNormal="100" workbookViewId="0"/>
  </sheetViews>
  <sheetFormatPr defaultRowHeight="14.5"/>
  <cols>
    <col min="2" max="2" width="42.54296875" customWidth="1"/>
    <col min="3" max="6" width="16.453125" customWidth="1"/>
    <col min="7" max="7" width="16.7265625" customWidth="1"/>
    <col min="8" max="8" width="15" customWidth="1"/>
    <col min="9" max="10" width="16.453125" customWidth="1"/>
    <col min="11" max="11" width="5.26953125" customWidth="1"/>
  </cols>
  <sheetData>
    <row r="1" spans="1:12" s="729" customFormat="1" ht="14">
      <c r="A1" s="650" t="s">
        <v>1320</v>
      </c>
      <c r="B1" s="670"/>
      <c r="C1" s="670"/>
      <c r="D1" s="670"/>
      <c r="E1" s="670"/>
      <c r="F1" s="670"/>
      <c r="G1" s="670"/>
      <c r="H1" s="670"/>
      <c r="I1" s="670"/>
      <c r="J1" s="670"/>
      <c r="K1" s="670"/>
      <c r="L1" s="670"/>
    </row>
    <row r="2" spans="1:12" s="362" customFormat="1" ht="15.75" customHeight="1">
      <c r="A2" s="307"/>
      <c r="B2" s="307"/>
      <c r="C2" s="307"/>
      <c r="D2" s="307"/>
      <c r="E2" s="307"/>
      <c r="F2" s="307"/>
      <c r="G2" s="307"/>
      <c r="H2" s="307"/>
      <c r="I2" s="307"/>
      <c r="J2" s="307"/>
      <c r="K2" s="307"/>
      <c r="L2" s="307"/>
    </row>
    <row r="3" spans="1:12" s="362" customFormat="1" ht="15.75" customHeight="1">
      <c r="A3" s="307"/>
      <c r="B3" s="307"/>
      <c r="C3" s="307"/>
      <c r="D3" s="307"/>
      <c r="E3" s="307"/>
      <c r="F3" s="307"/>
      <c r="G3" s="307"/>
      <c r="H3" s="307"/>
      <c r="I3" s="307"/>
      <c r="J3" s="307"/>
      <c r="K3" s="307"/>
      <c r="L3" s="307"/>
    </row>
    <row r="4" spans="1:12" s="362" customFormat="1" ht="16.5" customHeight="1">
      <c r="A4" s="293"/>
      <c r="B4" s="293"/>
      <c r="C4" s="1348" t="s">
        <v>1321</v>
      </c>
      <c r="D4" s="1349"/>
      <c r="E4" s="1348" t="s">
        <v>1322</v>
      </c>
      <c r="F4" s="1349"/>
      <c r="G4" s="1348" t="s">
        <v>1479</v>
      </c>
      <c r="H4" s="1252"/>
      <c r="I4" s="1348" t="s">
        <v>1323</v>
      </c>
      <c r="J4" s="1349"/>
      <c r="K4" s="382"/>
      <c r="L4" s="651" t="s">
        <v>282</v>
      </c>
    </row>
    <row r="5" spans="1:12" s="362" customFormat="1" ht="34.5">
      <c r="A5" s="493"/>
      <c r="B5" s="493"/>
      <c r="C5" s="376"/>
      <c r="D5" s="378" t="s">
        <v>1475</v>
      </c>
      <c r="E5" s="436"/>
      <c r="F5" s="378" t="s">
        <v>1476</v>
      </c>
      <c r="G5" s="738" t="s">
        <v>1478</v>
      </c>
      <c r="H5" s="378" t="s">
        <v>1477</v>
      </c>
      <c r="I5" s="742"/>
      <c r="J5" s="378" t="s">
        <v>1477</v>
      </c>
      <c r="K5" s="382"/>
      <c r="L5" s="307"/>
    </row>
    <row r="6" spans="1:12" s="400" customFormat="1" ht="15.75" customHeight="1">
      <c r="A6" s="403" t="s">
        <v>1931</v>
      </c>
      <c r="B6" s="493"/>
      <c r="C6" s="754" t="s">
        <v>271</v>
      </c>
      <c r="D6" s="754" t="s">
        <v>273</v>
      </c>
      <c r="E6" s="754" t="s">
        <v>274</v>
      </c>
      <c r="F6" s="754" t="s">
        <v>275</v>
      </c>
      <c r="G6" s="754" t="s">
        <v>276</v>
      </c>
      <c r="H6" s="754" t="s">
        <v>278</v>
      </c>
      <c r="I6" s="754" t="s">
        <v>279</v>
      </c>
      <c r="J6" s="754" t="s">
        <v>280</v>
      </c>
      <c r="K6" s="315"/>
      <c r="L6" s="315"/>
    </row>
    <row r="7" spans="1:12" s="362" customFormat="1" ht="15.75" customHeight="1">
      <c r="A7" s="732" t="s">
        <v>271</v>
      </c>
      <c r="B7" s="442" t="s">
        <v>1324</v>
      </c>
      <c r="C7" s="733">
        <v>311794.75478013867</v>
      </c>
      <c r="D7" s="733">
        <v>3124.53</v>
      </c>
      <c r="E7" s="372">
        <v>0</v>
      </c>
      <c r="F7" s="372">
        <v>0</v>
      </c>
      <c r="G7" s="366">
        <v>1269602.8439417409</v>
      </c>
      <c r="H7" s="366">
        <v>275471.21766356961</v>
      </c>
      <c r="I7" s="372">
        <v>0</v>
      </c>
      <c r="J7" s="372">
        <v>0</v>
      </c>
      <c r="K7" s="307"/>
      <c r="L7" s="307"/>
    </row>
    <row r="8" spans="1:12" s="362" customFormat="1" ht="15.75" customHeight="1">
      <c r="A8" s="734" t="s">
        <v>273</v>
      </c>
      <c r="B8" s="735" t="s">
        <v>1325</v>
      </c>
      <c r="C8" s="366">
        <v>0</v>
      </c>
      <c r="D8" s="366">
        <v>0</v>
      </c>
      <c r="E8" s="366">
        <v>0</v>
      </c>
      <c r="F8" s="366">
        <v>0</v>
      </c>
      <c r="G8" s="366">
        <v>38303.617843800006</v>
      </c>
      <c r="H8" s="366">
        <v>0</v>
      </c>
      <c r="I8" s="366">
        <v>38303.617843800006</v>
      </c>
      <c r="J8" s="366">
        <v>0</v>
      </c>
      <c r="K8" s="307"/>
      <c r="L8" s="307"/>
    </row>
    <row r="9" spans="1:12" s="362" customFormat="1" ht="15.75" customHeight="1">
      <c r="A9" s="734" t="s">
        <v>274</v>
      </c>
      <c r="B9" s="735" t="s">
        <v>335</v>
      </c>
      <c r="C9" s="366">
        <v>3124.53</v>
      </c>
      <c r="D9" s="366">
        <v>3124.53</v>
      </c>
      <c r="E9" s="366">
        <v>3124.53</v>
      </c>
      <c r="F9" s="366">
        <v>3124.53</v>
      </c>
      <c r="G9" s="366">
        <v>158274.49818386999</v>
      </c>
      <c r="H9" s="366">
        <v>151376.74415352958</v>
      </c>
      <c r="I9" s="366">
        <v>151376.74415352958</v>
      </c>
      <c r="J9" s="366">
        <v>151376.74415352958</v>
      </c>
      <c r="K9" s="307"/>
      <c r="L9" s="307"/>
    </row>
    <row r="10" spans="1:12" s="362" customFormat="1" ht="15.75" customHeight="1">
      <c r="A10" s="734" t="s">
        <v>275</v>
      </c>
      <c r="B10" s="736" t="s">
        <v>1326</v>
      </c>
      <c r="C10" s="366">
        <v>0</v>
      </c>
      <c r="D10" s="366">
        <v>0</v>
      </c>
      <c r="E10" s="366">
        <v>0</v>
      </c>
      <c r="F10" s="366">
        <v>0</v>
      </c>
      <c r="G10" s="366">
        <v>7017.9476888277568</v>
      </c>
      <c r="H10" s="366">
        <v>7017.9476888277568</v>
      </c>
      <c r="I10" s="366">
        <v>7017.9476888277568</v>
      </c>
      <c r="J10" s="366">
        <v>7017.9476888277568</v>
      </c>
      <c r="K10" s="307"/>
      <c r="L10" s="307"/>
    </row>
    <row r="11" spans="1:12" s="362" customFormat="1" ht="15.75" customHeight="1">
      <c r="A11" s="734" t="s">
        <v>276</v>
      </c>
      <c r="B11" s="736" t="s">
        <v>1327</v>
      </c>
      <c r="C11" s="366">
        <v>0</v>
      </c>
      <c r="D11" s="366">
        <v>0</v>
      </c>
      <c r="E11" s="366">
        <v>0</v>
      </c>
      <c r="F11" s="366">
        <v>0</v>
      </c>
      <c r="G11" s="366">
        <v>0</v>
      </c>
      <c r="H11" s="366">
        <v>0</v>
      </c>
      <c r="I11" s="366">
        <v>0</v>
      </c>
      <c r="J11" s="366">
        <v>0</v>
      </c>
      <c r="K11" s="307"/>
      <c r="L11" s="307"/>
    </row>
    <row r="12" spans="1:12" s="362" customFormat="1" ht="15.75" customHeight="1">
      <c r="A12" s="734" t="s">
        <v>277</v>
      </c>
      <c r="B12" s="736" t="s">
        <v>1328</v>
      </c>
      <c r="C12" s="366">
        <v>3124.53</v>
      </c>
      <c r="D12" s="366">
        <v>3124.53</v>
      </c>
      <c r="E12" s="366">
        <v>3124.53</v>
      </c>
      <c r="F12" s="366">
        <v>3124.53</v>
      </c>
      <c r="G12" s="366">
        <v>144358.79646470182</v>
      </c>
      <c r="H12" s="366">
        <v>144358.79646470182</v>
      </c>
      <c r="I12" s="366">
        <v>144358.79646470182</v>
      </c>
      <c r="J12" s="366">
        <v>144358.79646470182</v>
      </c>
      <c r="K12" s="307"/>
      <c r="L12" s="307"/>
    </row>
    <row r="13" spans="1:12" s="362" customFormat="1" ht="15.75" customHeight="1">
      <c r="A13" s="734" t="s">
        <v>278</v>
      </c>
      <c r="B13" s="736" t="s">
        <v>1329</v>
      </c>
      <c r="C13" s="366">
        <v>0</v>
      </c>
      <c r="D13" s="366">
        <v>0</v>
      </c>
      <c r="E13" s="366">
        <v>0</v>
      </c>
      <c r="F13" s="366">
        <v>0</v>
      </c>
      <c r="G13" s="366">
        <v>1772.6681096401444</v>
      </c>
      <c r="H13" s="366">
        <v>0</v>
      </c>
      <c r="I13" s="366">
        <v>0</v>
      </c>
      <c r="J13" s="366">
        <v>0</v>
      </c>
      <c r="K13" s="307"/>
      <c r="L13" s="307"/>
    </row>
    <row r="14" spans="1:12" s="362" customFormat="1" ht="15.75" customHeight="1">
      <c r="A14" s="734" t="s">
        <v>279</v>
      </c>
      <c r="B14" s="736" t="s">
        <v>1330</v>
      </c>
      <c r="C14" s="366">
        <v>0</v>
      </c>
      <c r="D14" s="366">
        <v>0</v>
      </c>
      <c r="E14" s="366">
        <v>0</v>
      </c>
      <c r="F14" s="366">
        <v>0</v>
      </c>
      <c r="G14" s="366">
        <v>5125.0859207002968</v>
      </c>
      <c r="H14" s="366">
        <v>0</v>
      </c>
      <c r="I14" s="366">
        <v>0</v>
      </c>
      <c r="J14" s="366">
        <v>0</v>
      </c>
      <c r="K14" s="307"/>
      <c r="L14" s="307"/>
    </row>
    <row r="15" spans="1:12" s="362" customFormat="1" ht="15.75" customHeight="1">
      <c r="A15" s="739" t="s">
        <v>695</v>
      </c>
      <c r="B15" s="740" t="s">
        <v>789</v>
      </c>
      <c r="C15" s="386">
        <v>308670.2247801387</v>
      </c>
      <c r="D15" s="386">
        <v>0</v>
      </c>
      <c r="E15" s="581">
        <v>0</v>
      </c>
      <c r="F15" s="581">
        <v>0</v>
      </c>
      <c r="G15" s="386">
        <v>1073024.7279140709</v>
      </c>
      <c r="H15" s="741">
        <v>124094.47351004</v>
      </c>
      <c r="I15" s="581">
        <v>0</v>
      </c>
      <c r="J15" s="581">
        <v>0</v>
      </c>
    </row>
    <row r="16" spans="1:12" s="362" customFormat="1" ht="11.5"/>
    <row r="17" spans="3:12" s="362" customFormat="1" ht="11.5">
      <c r="C17" s="1199"/>
    </row>
    <row r="18" spans="3:12" s="362" customFormat="1" ht="11.5"/>
    <row r="19" spans="3:12" s="362" customFormat="1" ht="11.5"/>
    <row r="20" spans="3:12" s="362" customFormat="1" ht="11.5"/>
    <row r="21" spans="3:12" s="362" customFormat="1" ht="11.5"/>
    <row r="22" spans="3:12" s="362" customFormat="1" ht="11.5"/>
    <row r="23" spans="3:12" s="362" customFormat="1" ht="11.5"/>
    <row r="24" spans="3:12" s="362" customFormat="1" ht="11.5"/>
    <row r="25" spans="3:12" s="362" customFormat="1" ht="11.5"/>
    <row r="26" spans="3:12" s="362" customFormat="1" ht="11.5"/>
    <row r="27" spans="3:12" s="362" customFormat="1" ht="11.5"/>
    <row r="28" spans="3:12" s="362" customFormat="1" ht="11.5">
      <c r="K28" s="307"/>
      <c r="L28" s="307"/>
    </row>
    <row r="29" spans="3:12" s="362" customFormat="1" ht="11.5"/>
    <row r="30" spans="3:12" s="362" customFormat="1" ht="11.5"/>
    <row r="31" spans="3:12" s="362" customFormat="1" ht="11.5"/>
    <row r="32" spans="3:12" s="362" customFormat="1" ht="11.5"/>
    <row r="33" s="362" customFormat="1" ht="11.5"/>
    <row r="34" s="362" customFormat="1" ht="11.5"/>
    <row r="35" s="362" customFormat="1" ht="11.5"/>
  </sheetData>
  <mergeCells count="4">
    <mergeCell ref="C4:D4"/>
    <mergeCell ref="E4:F4"/>
    <mergeCell ref="G4:H4"/>
    <mergeCell ref="I4:J4"/>
  </mergeCells>
  <hyperlinks>
    <hyperlink ref="L4" location="Index!A1" display="Index" xr:uid="{B9F5AC95-2E3A-44D3-8C79-CBFF19025B36}"/>
  </hyperlinks>
  <pageMargins left="0.7" right="0.7" top="0.75" bottom="0.75" header="0.3" footer="0.3"/>
  <ignoredErrors>
    <ignoredError sqref="A7:A15 C6:J6" numberStoredAsText="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9541-A290-4993-9E77-FB98E8A86342}">
  <sheetPr>
    <tabColor rgb="FF005AB4"/>
  </sheetPr>
  <dimension ref="A1:H36"/>
  <sheetViews>
    <sheetView showGridLines="0" zoomScaleNormal="100" workbookViewId="0"/>
  </sheetViews>
  <sheetFormatPr defaultRowHeight="14.5"/>
  <cols>
    <col min="2" max="2" width="65.453125" customWidth="1"/>
    <col min="3" max="3" width="16.1796875" customWidth="1"/>
    <col min="4" max="4" width="15.54296875" customWidth="1"/>
    <col min="5" max="5" width="13.453125" bestFit="1" customWidth="1"/>
    <col min="6" max="6" width="15.54296875" customWidth="1"/>
    <col min="7" max="7" width="3.26953125" customWidth="1"/>
  </cols>
  <sheetData>
    <row r="1" spans="1:8" s="729" customFormat="1" ht="14">
      <c r="A1" s="650" t="s">
        <v>1331</v>
      </c>
      <c r="B1" s="670"/>
      <c r="C1" s="670"/>
      <c r="D1" s="670"/>
      <c r="E1" s="670"/>
      <c r="F1" s="670"/>
      <c r="G1" s="670"/>
      <c r="H1" s="670"/>
    </row>
    <row r="2" spans="1:8" s="362" customFormat="1" ht="15.75" customHeight="1">
      <c r="A2" s="307"/>
      <c r="B2" s="307"/>
      <c r="C2" s="307"/>
      <c r="D2" s="307"/>
      <c r="E2" s="307"/>
      <c r="F2" s="307"/>
      <c r="G2" s="307"/>
      <c r="H2" s="307"/>
    </row>
    <row r="3" spans="1:8" s="362" customFormat="1" ht="15.75" customHeight="1">
      <c r="A3" s="307"/>
      <c r="B3" s="307"/>
      <c r="C3" s="307"/>
      <c r="D3" s="307"/>
      <c r="E3" s="307"/>
      <c r="F3" s="307"/>
      <c r="G3" s="307"/>
      <c r="H3" s="307"/>
    </row>
    <row r="4" spans="1:8" s="362" customFormat="1" ht="16.5" customHeight="1">
      <c r="A4" s="293"/>
      <c r="B4" s="745"/>
      <c r="C4" s="1204" t="s">
        <v>1332</v>
      </c>
      <c r="D4" s="1350"/>
      <c r="E4" s="1351" t="s">
        <v>1333</v>
      </c>
      <c r="F4" s="1352"/>
      <c r="G4" s="307"/>
      <c r="H4" s="651" t="s">
        <v>282</v>
      </c>
    </row>
    <row r="5" spans="1:8" s="362" customFormat="1" ht="37.5" customHeight="1">
      <c r="A5" s="293"/>
      <c r="B5" s="745"/>
      <c r="C5" s="1204"/>
      <c r="D5" s="1350"/>
      <c r="E5" s="1327" t="s">
        <v>1334</v>
      </c>
      <c r="F5" s="1353"/>
      <c r="G5" s="307"/>
      <c r="H5" s="743"/>
    </row>
    <row r="6" spans="1:8" s="362" customFormat="1" ht="34.5">
      <c r="A6" s="493"/>
      <c r="B6" s="493"/>
      <c r="C6" s="376"/>
      <c r="D6" s="610" t="s">
        <v>1475</v>
      </c>
      <c r="E6" s="436"/>
      <c r="F6" s="610" t="s">
        <v>1480</v>
      </c>
      <c r="G6" s="307"/>
      <c r="H6" s="307"/>
    </row>
    <row r="7" spans="1:8" s="400" customFormat="1" ht="15.75" customHeight="1">
      <c r="A7" s="403" t="s">
        <v>1931</v>
      </c>
      <c r="B7" s="493"/>
      <c r="C7" s="754" t="s">
        <v>271</v>
      </c>
      <c r="D7" s="754" t="s">
        <v>273</v>
      </c>
      <c r="E7" s="754" t="s">
        <v>274</v>
      </c>
      <c r="F7" s="754" t="s">
        <v>276</v>
      </c>
      <c r="G7" s="315"/>
      <c r="H7" s="315"/>
    </row>
    <row r="8" spans="1:8" s="362" customFormat="1" ht="15.75" customHeight="1">
      <c r="A8" s="732" t="s">
        <v>696</v>
      </c>
      <c r="B8" s="442" t="s">
        <v>1335</v>
      </c>
      <c r="C8" s="733">
        <f>(+C11+C18)/1000000</f>
        <v>0</v>
      </c>
      <c r="D8" s="733">
        <f>(+D11+D18)/1000000</f>
        <v>0</v>
      </c>
      <c r="E8" s="733">
        <f>(+E11+E18)/1000000</f>
        <v>1.0525829682E-2</v>
      </c>
      <c r="F8" s="733">
        <f>(+F11+F18)/1000000</f>
        <v>1.0525829682E-2</v>
      </c>
      <c r="G8" s="307"/>
      <c r="H8" s="307"/>
    </row>
    <row r="9" spans="1:8" s="362" customFormat="1" ht="15.75" customHeight="1">
      <c r="A9" s="734" t="s">
        <v>715</v>
      </c>
      <c r="B9" s="735" t="s">
        <v>1336</v>
      </c>
      <c r="C9" s="366">
        <v>0</v>
      </c>
      <c r="D9" s="366">
        <v>0</v>
      </c>
      <c r="E9" s="366">
        <v>0</v>
      </c>
      <c r="F9" s="366">
        <v>0</v>
      </c>
      <c r="G9" s="307"/>
      <c r="H9" s="307"/>
    </row>
    <row r="10" spans="1:8" s="362" customFormat="1" ht="15.75" customHeight="1">
      <c r="A10" s="734" t="s">
        <v>716</v>
      </c>
      <c r="B10" s="735" t="s">
        <v>1325</v>
      </c>
      <c r="C10" s="366">
        <v>0</v>
      </c>
      <c r="D10" s="366">
        <v>0</v>
      </c>
      <c r="E10" s="366">
        <v>0</v>
      </c>
      <c r="F10" s="366">
        <v>0</v>
      </c>
      <c r="G10" s="307"/>
      <c r="H10" s="307"/>
    </row>
    <row r="11" spans="1:8" s="362" customFormat="1" ht="15.75" customHeight="1">
      <c r="A11" s="734" t="s">
        <v>733</v>
      </c>
      <c r="B11" s="735" t="s">
        <v>335</v>
      </c>
      <c r="C11" s="366">
        <v>0</v>
      </c>
      <c r="D11" s="366">
        <v>0</v>
      </c>
      <c r="E11" s="366">
        <v>10525.829682</v>
      </c>
      <c r="F11" s="366">
        <v>10525.829682</v>
      </c>
      <c r="G11" s="307"/>
      <c r="H11" s="307"/>
    </row>
    <row r="12" spans="1:8" s="362" customFormat="1" ht="15.75" customHeight="1">
      <c r="A12" s="734" t="s">
        <v>735</v>
      </c>
      <c r="B12" s="736" t="s">
        <v>1326</v>
      </c>
      <c r="C12" s="366">
        <v>0</v>
      </c>
      <c r="D12" s="366">
        <v>0</v>
      </c>
      <c r="E12" s="366">
        <v>10480.120000000001</v>
      </c>
      <c r="F12" s="366">
        <v>10480.120000000001</v>
      </c>
      <c r="G12" s="307"/>
      <c r="H12" s="307"/>
    </row>
    <row r="13" spans="1:8" s="362" customFormat="1" ht="15.75" customHeight="1">
      <c r="A13" s="734" t="s">
        <v>737</v>
      </c>
      <c r="B13" s="736" t="s">
        <v>1327</v>
      </c>
      <c r="C13" s="366">
        <v>0</v>
      </c>
      <c r="D13" s="366">
        <v>0</v>
      </c>
      <c r="E13" s="366">
        <v>0</v>
      </c>
      <c r="F13" s="366">
        <v>0</v>
      </c>
      <c r="G13" s="307"/>
      <c r="H13" s="307"/>
    </row>
    <row r="14" spans="1:8" s="362" customFormat="1" ht="15.75" customHeight="1">
      <c r="A14" s="734" t="s">
        <v>739</v>
      </c>
      <c r="B14" s="736" t="s">
        <v>1328</v>
      </c>
      <c r="C14" s="366">
        <v>0</v>
      </c>
      <c r="D14" s="366">
        <v>0</v>
      </c>
      <c r="E14" s="366">
        <v>45.709682000000001</v>
      </c>
      <c r="F14" s="366">
        <v>45.709682000000001</v>
      </c>
      <c r="G14" s="307"/>
      <c r="H14" s="307"/>
    </row>
    <row r="15" spans="1:8" s="362" customFormat="1" ht="15.75" customHeight="1">
      <c r="A15" s="734" t="s">
        <v>741</v>
      </c>
      <c r="B15" s="736" t="s">
        <v>1329</v>
      </c>
      <c r="C15" s="366">
        <v>0</v>
      </c>
      <c r="D15" s="366">
        <v>0</v>
      </c>
      <c r="E15" s="366">
        <v>0</v>
      </c>
      <c r="F15" s="366">
        <v>0</v>
      </c>
      <c r="G15" s="307"/>
      <c r="H15" s="307"/>
    </row>
    <row r="16" spans="1:8" s="362" customFormat="1" ht="15.75" customHeight="1">
      <c r="A16" s="734" t="s">
        <v>1248</v>
      </c>
      <c r="B16" s="736" t="s">
        <v>1330</v>
      </c>
      <c r="C16" s="366">
        <v>0</v>
      </c>
      <c r="D16" s="366">
        <v>0</v>
      </c>
      <c r="E16" s="366">
        <v>0</v>
      </c>
      <c r="F16" s="366">
        <v>0</v>
      </c>
      <c r="G16" s="307"/>
      <c r="H16" s="307"/>
    </row>
    <row r="17" spans="1:8" s="362" customFormat="1" ht="15.75" customHeight="1">
      <c r="A17" s="734" t="s">
        <v>1249</v>
      </c>
      <c r="B17" s="735" t="s">
        <v>1337</v>
      </c>
      <c r="C17" s="366">
        <v>0</v>
      </c>
      <c r="D17" s="366">
        <v>0</v>
      </c>
      <c r="E17" s="366">
        <v>0</v>
      </c>
      <c r="F17" s="366">
        <v>0</v>
      </c>
      <c r="G17" s="307"/>
      <c r="H17" s="307"/>
    </row>
    <row r="18" spans="1:8" s="362" customFormat="1" ht="15.75" customHeight="1">
      <c r="A18" s="734" t="s">
        <v>1338</v>
      </c>
      <c r="B18" s="735" t="s">
        <v>1339</v>
      </c>
      <c r="C18" s="366">
        <v>0</v>
      </c>
      <c r="D18" s="366">
        <v>0</v>
      </c>
      <c r="E18" s="366">
        <v>0</v>
      </c>
      <c r="F18" s="366">
        <v>0</v>
      </c>
      <c r="G18" s="307"/>
      <c r="H18" s="307"/>
    </row>
    <row r="19" spans="1:8" s="362" customFormat="1" ht="11.5">
      <c r="A19" s="744" t="s">
        <v>1340</v>
      </c>
      <c r="B19" s="442" t="s">
        <v>1341</v>
      </c>
      <c r="C19" s="733">
        <v>0</v>
      </c>
      <c r="D19" s="733">
        <v>0</v>
      </c>
      <c r="E19" s="733">
        <v>0</v>
      </c>
      <c r="F19" s="733">
        <v>0</v>
      </c>
      <c r="G19" s="307"/>
      <c r="H19" s="307"/>
    </row>
    <row r="20" spans="1:8" s="362" customFormat="1" ht="15.75" customHeight="1">
      <c r="A20" s="746" t="s">
        <v>1342</v>
      </c>
      <c r="B20" s="747" t="s">
        <v>1343</v>
      </c>
      <c r="C20" s="581">
        <v>0</v>
      </c>
      <c r="D20" s="581">
        <v>0</v>
      </c>
      <c r="E20" s="748">
        <v>77693.844559780031</v>
      </c>
      <c r="F20" s="748">
        <v>0</v>
      </c>
      <c r="G20" s="307"/>
      <c r="H20" s="307"/>
    </row>
    <row r="21" spans="1:8" s="362" customFormat="1" ht="15.75" customHeight="1">
      <c r="A21" s="749" t="s">
        <v>1344</v>
      </c>
      <c r="B21" s="750" t="s">
        <v>1345</v>
      </c>
      <c r="C21" s="751">
        <v>348663.5414641191</v>
      </c>
      <c r="D21" s="751">
        <v>0</v>
      </c>
      <c r="E21" s="752">
        <v>0</v>
      </c>
      <c r="F21" s="752">
        <v>0</v>
      </c>
    </row>
    <row r="22" spans="1:8" s="362" customFormat="1" ht="15.75" customHeight="1"/>
    <row r="23" spans="1:8" s="362" customFormat="1" ht="15.75" customHeight="1">
      <c r="C23" s="1199"/>
    </row>
    <row r="24" spans="1:8" s="362" customFormat="1" ht="11.5"/>
    <row r="25" spans="1:8" s="362" customFormat="1" ht="11.5"/>
    <row r="26" spans="1:8" s="362" customFormat="1" ht="11.5"/>
    <row r="27" spans="1:8" s="362" customFormat="1" ht="11.5"/>
    <row r="28" spans="1:8" s="362" customFormat="1" ht="11.5"/>
    <row r="29" spans="1:8" s="362" customFormat="1" ht="11.5"/>
    <row r="30" spans="1:8" s="362" customFormat="1" ht="11.5"/>
    <row r="31" spans="1:8" s="731" customFormat="1" ht="14"/>
    <row r="32" spans="1:8" s="731" customFormat="1" ht="14"/>
    <row r="33" spans="7:8" s="731" customFormat="1" ht="14"/>
    <row r="34" spans="7:8" s="731" customFormat="1" ht="14">
      <c r="G34" s="730"/>
      <c r="H34" s="730"/>
    </row>
    <row r="35" spans="7:8" s="731" customFormat="1" ht="14"/>
    <row r="36" spans="7:8" s="731" customFormat="1" ht="14"/>
  </sheetData>
  <mergeCells count="3">
    <mergeCell ref="C4:D5"/>
    <mergeCell ref="E4:F4"/>
    <mergeCell ref="E5:F5"/>
  </mergeCells>
  <hyperlinks>
    <hyperlink ref="H4" location="Index!A1" display="Index" xr:uid="{BBAD2D17-472F-4AF1-86C6-B975EFA9E703}"/>
  </hyperlinks>
  <pageMargins left="0.7" right="0.7" top="0.75" bottom="0.75" header="0.3" footer="0.3"/>
  <pageSetup paperSize="9" orientation="portrait" r:id="rId1"/>
  <ignoredErrors>
    <ignoredError sqref="A8:A21 C7:F7"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C7FD-EFA7-4092-B9A1-5D5DBE73ACC5}">
  <sheetPr>
    <tabColor rgb="FF005AB4"/>
  </sheetPr>
  <dimension ref="A1:F19"/>
  <sheetViews>
    <sheetView showGridLines="0" workbookViewId="0"/>
  </sheetViews>
  <sheetFormatPr defaultRowHeight="14.5"/>
  <cols>
    <col min="2" max="2" width="39.7265625" bestFit="1" customWidth="1"/>
    <col min="3" max="3" width="18.1796875" customWidth="1"/>
    <col min="4" max="4" width="22.54296875" customWidth="1"/>
    <col min="5" max="5" width="5.26953125" customWidth="1"/>
  </cols>
  <sheetData>
    <row r="1" spans="1:6" s="729" customFormat="1" ht="14">
      <c r="A1" s="650" t="s">
        <v>1346</v>
      </c>
      <c r="B1" s="670"/>
      <c r="C1" s="670"/>
      <c r="D1" s="670"/>
      <c r="E1" s="670"/>
      <c r="F1" s="670"/>
    </row>
    <row r="2" spans="1:6" s="729" customFormat="1" ht="15.75" customHeight="1">
      <c r="A2" s="650"/>
      <c r="B2" s="670"/>
      <c r="C2" s="670"/>
      <c r="D2" s="670"/>
      <c r="E2" s="670"/>
      <c r="F2" s="670"/>
    </row>
    <row r="3" spans="1:6" s="362" customFormat="1" ht="15.75" customHeight="1">
      <c r="A3" s="307"/>
      <c r="B3" s="307"/>
      <c r="C3" s="307"/>
      <c r="D3" s="307"/>
      <c r="E3" s="307"/>
      <c r="F3" s="307"/>
    </row>
    <row r="4" spans="1:6" s="362" customFormat="1" ht="57.5">
      <c r="A4" s="293"/>
      <c r="B4" s="293"/>
      <c r="C4" s="294" t="s">
        <v>1347</v>
      </c>
      <c r="D4" s="294" t="s">
        <v>1348</v>
      </c>
      <c r="E4" s="307"/>
      <c r="F4" s="651" t="s">
        <v>282</v>
      </c>
    </row>
    <row r="5" spans="1:6" s="400" customFormat="1" ht="15.75" customHeight="1">
      <c r="A5" s="1354" t="s">
        <v>1931</v>
      </c>
      <c r="B5" s="1354"/>
      <c r="C5" s="754" t="s">
        <v>271</v>
      </c>
      <c r="D5" s="754" t="s">
        <v>273</v>
      </c>
      <c r="E5" s="315"/>
      <c r="F5" s="315"/>
    </row>
    <row r="6" spans="1:6" s="362" customFormat="1" ht="15.75" customHeight="1">
      <c r="A6" s="753" t="s">
        <v>271</v>
      </c>
      <c r="B6" s="590" t="s">
        <v>1349</v>
      </c>
      <c r="C6" s="748">
        <v>251186.34407039353</v>
      </c>
      <c r="D6" s="748">
        <v>311794.75478013867</v>
      </c>
      <c r="E6" s="307"/>
      <c r="F6" s="307"/>
    </row>
    <row r="7" spans="1:6" s="362" customFormat="1" ht="11.5"/>
    <row r="9" spans="1:6">
      <c r="C9" s="1200"/>
    </row>
    <row r="19" spans="5:6">
      <c r="E19" s="10"/>
      <c r="F19" s="10"/>
    </row>
  </sheetData>
  <mergeCells count="1">
    <mergeCell ref="A5:B5"/>
  </mergeCells>
  <hyperlinks>
    <hyperlink ref="F4" location="Index!A1" display="Index" xr:uid="{9B5A6947-EBC1-4698-B628-7C90BE490389}"/>
  </hyperlinks>
  <pageMargins left="0.7" right="0.7" top="0.75" bottom="0.75" header="0.3" footer="0.3"/>
  <ignoredErrors>
    <ignoredError sqref="A6 C5:D5"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1DE8-C4D9-4DFA-9313-0D5FF793A20C}">
  <sheetPr>
    <tabColor rgb="FF005AB4"/>
  </sheetPr>
  <dimension ref="A1:G16"/>
  <sheetViews>
    <sheetView showGridLines="0" workbookViewId="0"/>
  </sheetViews>
  <sheetFormatPr defaultColWidth="8.81640625" defaultRowHeight="13"/>
  <cols>
    <col min="1" max="1" width="12.54296875" style="5" customWidth="1"/>
    <col min="2" max="2" width="84.81640625" style="5" customWidth="1"/>
    <col min="3" max="3" width="2.7265625" style="5" customWidth="1"/>
    <col min="4" max="5" width="41" style="5" customWidth="1"/>
    <col min="6" max="6" width="3.81640625" style="5" customWidth="1"/>
    <col min="7" max="7" width="6.7265625" style="5" customWidth="1"/>
    <col min="8" max="16384" width="8.81640625" style="5"/>
  </cols>
  <sheetData>
    <row r="1" spans="1:7" s="632" customFormat="1">
      <c r="A1" s="631" t="s">
        <v>1350</v>
      </c>
    </row>
    <row r="2" spans="1:7" s="362" customFormat="1" ht="15.75" customHeight="1">
      <c r="B2" s="400"/>
    </row>
    <row r="3" spans="1:7" s="362" customFormat="1" ht="15.75" customHeight="1">
      <c r="B3" s="315"/>
    </row>
    <row r="4" spans="1:7" s="362" customFormat="1" ht="31.5" customHeight="1">
      <c r="A4" s="669" t="s">
        <v>798</v>
      </c>
      <c r="B4" s="609" t="s">
        <v>536</v>
      </c>
      <c r="C4" s="609"/>
      <c r="D4" s="609" t="s">
        <v>1469</v>
      </c>
      <c r="E4"/>
      <c r="G4" s="651" t="s">
        <v>282</v>
      </c>
    </row>
    <row r="5" spans="1:7" s="362" customFormat="1" ht="139.5" customHeight="1">
      <c r="A5" s="726" t="s">
        <v>44</v>
      </c>
      <c r="B5" s="727" t="s">
        <v>1351</v>
      </c>
      <c r="C5" s="728"/>
      <c r="D5" s="1198" t="s">
        <v>1507</v>
      </c>
      <c r="E5"/>
    </row>
    <row r="6" spans="1:7" s="362" customFormat="1" ht="387.75" customHeight="1">
      <c r="A6" s="726" t="s">
        <v>45</v>
      </c>
      <c r="B6" s="727" t="s">
        <v>1352</v>
      </c>
      <c r="C6" s="728"/>
      <c r="D6" s="1198" t="s">
        <v>1507</v>
      </c>
      <c r="E6"/>
    </row>
    <row r="7" spans="1:7" s="362" customFormat="1" ht="11.5"/>
    <row r="8" spans="1:7" s="362" customFormat="1" ht="11.5"/>
    <row r="9" spans="1:7" s="362" customFormat="1" ht="11.5"/>
    <row r="10" spans="1:7" s="362" customFormat="1" ht="11.5"/>
    <row r="11" spans="1:7" s="362" customFormat="1" ht="11.5"/>
    <row r="12" spans="1:7" s="362" customFormat="1" ht="11.5"/>
    <row r="13" spans="1:7" s="362" customFormat="1" ht="11.5"/>
    <row r="14" spans="1:7" s="362" customFormat="1" ht="11.5"/>
    <row r="15" spans="1:7" s="362" customFormat="1" ht="11.5"/>
    <row r="16" spans="1:7" s="362" customFormat="1" ht="11.5">
      <c r="D16" s="755"/>
      <c r="E16" s="755"/>
    </row>
  </sheetData>
  <hyperlinks>
    <hyperlink ref="G4" location="Index!A1" display="Index" xr:uid="{115E7D50-6B15-4192-9397-FE50152E96D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B50B-D52A-46CF-85DB-CF885134F41F}">
  <sheetPr>
    <tabColor rgb="FF005AB4"/>
  </sheetPr>
  <dimension ref="A1:N52"/>
  <sheetViews>
    <sheetView showGridLines="0" workbookViewId="0"/>
  </sheetViews>
  <sheetFormatPr defaultColWidth="10.1796875" defaultRowHeight="12.5"/>
  <cols>
    <col min="1" max="1" width="44.1796875" style="10" customWidth="1"/>
    <col min="2" max="7" width="13.54296875" style="10" customWidth="1"/>
    <col min="8" max="8" width="14.81640625" style="10" customWidth="1"/>
    <col min="9" max="9" width="5.54296875" style="10" customWidth="1"/>
    <col min="10" max="10" width="8.54296875" style="10" customWidth="1"/>
    <col min="11" max="12" width="9.1796875" style="10" customWidth="1"/>
    <col min="13" max="13" width="10.1796875" style="10"/>
    <col min="14" max="14" width="13.54296875" style="10" bestFit="1" customWidth="1"/>
    <col min="15" max="16384" width="10.1796875" style="10"/>
  </cols>
  <sheetData>
    <row r="1" spans="1:14" ht="13">
      <c r="A1" s="650" t="s">
        <v>1011</v>
      </c>
    </row>
    <row r="2" spans="1:14" ht="15.75" customHeight="1"/>
    <row r="3" spans="1:14" ht="15.75" customHeight="1">
      <c r="B3" s="27" t="s">
        <v>44</v>
      </c>
      <c r="C3" s="27" t="s">
        <v>45</v>
      </c>
      <c r="D3" s="27" t="s">
        <v>46</v>
      </c>
      <c r="E3" s="27" t="s">
        <v>84</v>
      </c>
      <c r="F3" s="27" t="s">
        <v>85</v>
      </c>
      <c r="G3" s="27" t="s">
        <v>294</v>
      </c>
      <c r="H3" s="27" t="s">
        <v>260</v>
      </c>
    </row>
    <row r="4" spans="1:14" ht="15.75" customHeight="1">
      <c r="A4" s="654"/>
      <c r="B4" s="1208" t="s">
        <v>1012</v>
      </c>
      <c r="C4" s="1208" t="s">
        <v>1013</v>
      </c>
      <c r="D4" s="1206" t="s">
        <v>1014</v>
      </c>
      <c r="E4" s="1206"/>
      <c r="F4" s="1206"/>
      <c r="G4" s="1206"/>
      <c r="H4" s="1206"/>
      <c r="J4" s="651" t="s">
        <v>282</v>
      </c>
    </row>
    <row r="5" spans="1:14" ht="15.75" customHeight="1">
      <c r="A5" s="655"/>
      <c r="B5" s="1208"/>
      <c r="C5" s="1208"/>
      <c r="D5" s="1208" t="s">
        <v>1015</v>
      </c>
      <c r="E5" s="1208" t="s">
        <v>1016</v>
      </c>
      <c r="F5" s="1208" t="s">
        <v>1017</v>
      </c>
      <c r="G5" s="1208" t="s">
        <v>1018</v>
      </c>
      <c r="H5" s="1208" t="s">
        <v>1019</v>
      </c>
    </row>
    <row r="6" spans="1:14" ht="15.75" customHeight="1">
      <c r="A6" s="655"/>
      <c r="B6" s="1208"/>
      <c r="C6" s="1208"/>
      <c r="D6" s="1208"/>
      <c r="E6" s="1208"/>
      <c r="F6" s="1208"/>
      <c r="G6" s="1208"/>
      <c r="H6" s="1208"/>
    </row>
    <row r="7" spans="1:14" ht="15.75" customHeight="1">
      <c r="A7" s="655"/>
      <c r="B7" s="1208"/>
      <c r="C7" s="1208"/>
      <c r="D7" s="1208"/>
      <c r="E7" s="1208"/>
      <c r="F7" s="1208"/>
      <c r="G7" s="1208"/>
      <c r="H7" s="1208"/>
    </row>
    <row r="8" spans="1:14" ht="15.75" customHeight="1">
      <c r="A8" s="655"/>
      <c r="B8" s="1208"/>
      <c r="C8" s="1208"/>
      <c r="D8" s="1208"/>
      <c r="E8" s="1208"/>
      <c r="F8" s="1208"/>
      <c r="G8" s="1208"/>
      <c r="H8" s="1208"/>
    </row>
    <row r="9" spans="1:14" ht="15.75" customHeight="1">
      <c r="A9" s="228" t="s">
        <v>1931</v>
      </c>
      <c r="B9" s="1209"/>
      <c r="C9" s="1209"/>
      <c r="D9" s="1209"/>
      <c r="E9" s="1209"/>
      <c r="F9" s="1209"/>
      <c r="G9" s="1209"/>
      <c r="H9" s="1209"/>
    </row>
    <row r="10" spans="1:14" s="28" customFormat="1" ht="15.75" customHeight="1">
      <c r="A10" s="28" t="s">
        <v>1020</v>
      </c>
      <c r="B10" s="656"/>
      <c r="C10" s="656"/>
      <c r="D10" s="656"/>
      <c r="E10" s="656"/>
      <c r="F10" s="656"/>
      <c r="G10" s="656"/>
      <c r="H10" s="656"/>
      <c r="J10" s="617"/>
    </row>
    <row r="11" spans="1:14" s="28" customFormat="1" ht="15.75" customHeight="1">
      <c r="A11" s="28" t="s">
        <v>782</v>
      </c>
      <c r="B11" s="657">
        <v>124094</v>
      </c>
      <c r="C11" s="657">
        <v>124094</v>
      </c>
      <c r="D11" s="657">
        <v>124094</v>
      </c>
      <c r="E11" s="657"/>
      <c r="F11" s="657"/>
      <c r="G11" s="657"/>
      <c r="H11" s="657"/>
      <c r="J11" s="617"/>
    </row>
    <row r="12" spans="1:14" s="28" customFormat="1" ht="15.75" customHeight="1">
      <c r="A12" s="28" t="s">
        <v>783</v>
      </c>
      <c r="B12" s="657">
        <v>25690</v>
      </c>
      <c r="C12" s="657">
        <v>25685</v>
      </c>
      <c r="D12" s="657">
        <v>25685</v>
      </c>
      <c r="E12" s="657"/>
      <c r="F12" s="657"/>
      <c r="G12" s="657"/>
      <c r="H12" s="657"/>
      <c r="J12" s="617"/>
    </row>
    <row r="13" spans="1:14" s="28" customFormat="1" ht="15.75" customHeight="1">
      <c r="A13" s="28" t="s">
        <v>784</v>
      </c>
      <c r="B13" s="657">
        <v>1230058</v>
      </c>
      <c r="C13" s="657">
        <v>1230062</v>
      </c>
      <c r="D13" s="657">
        <v>1230062</v>
      </c>
      <c r="E13" s="657"/>
      <c r="F13" s="657"/>
      <c r="G13" s="657"/>
      <c r="H13" s="657"/>
      <c r="J13" s="617"/>
      <c r="N13" s="658"/>
    </row>
    <row r="14" spans="1:14" s="28" customFormat="1" ht="15.75" customHeight="1">
      <c r="A14" s="28" t="s">
        <v>785</v>
      </c>
      <c r="B14" s="657">
        <v>206417</v>
      </c>
      <c r="C14" s="657">
        <v>173446</v>
      </c>
      <c r="D14" s="657">
        <v>128881</v>
      </c>
      <c r="E14" s="657">
        <v>6715</v>
      </c>
      <c r="F14" s="657"/>
      <c r="G14" s="657">
        <v>42006</v>
      </c>
      <c r="H14" s="657">
        <v>1306</v>
      </c>
      <c r="J14" s="617"/>
      <c r="N14" s="659"/>
    </row>
    <row r="15" spans="1:14" s="28" customFormat="1" ht="15.75" customHeight="1">
      <c r="A15" s="28" t="s">
        <v>786</v>
      </c>
      <c r="B15" s="657">
        <v>9387</v>
      </c>
      <c r="C15" s="657">
        <v>9387</v>
      </c>
      <c r="D15" s="657">
        <v>9387</v>
      </c>
      <c r="E15" s="657"/>
      <c r="F15" s="657"/>
      <c r="G15" s="657"/>
      <c r="H15" s="657"/>
      <c r="J15" s="617"/>
      <c r="N15" s="659"/>
    </row>
    <row r="16" spans="1:14" s="28" customFormat="1" ht="15.75" customHeight="1">
      <c r="A16" s="28" t="s">
        <v>1491</v>
      </c>
      <c r="B16" s="657">
        <v>813</v>
      </c>
      <c r="C16" s="657">
        <v>16161.287894000001</v>
      </c>
      <c r="D16" s="657">
        <v>14591.942879</v>
      </c>
      <c r="E16" s="657"/>
      <c r="F16" s="657"/>
      <c r="G16" s="657"/>
      <c r="H16" s="657">
        <v>1569.3450150000001</v>
      </c>
      <c r="J16" s="617"/>
    </row>
    <row r="17" spans="1:10" s="28" customFormat="1" ht="15.75" customHeight="1">
      <c r="A17" s="28" t="s">
        <v>787</v>
      </c>
      <c r="B17" s="657">
        <v>7688</v>
      </c>
      <c r="C17" s="657">
        <v>5821.2642679999999</v>
      </c>
      <c r="D17" s="657"/>
      <c r="E17" s="657"/>
      <c r="F17" s="657"/>
      <c r="G17" s="657"/>
      <c r="H17" s="657">
        <v>5821.2642679999999</v>
      </c>
      <c r="I17" s="618"/>
      <c r="J17" s="617"/>
    </row>
    <row r="18" spans="1:10" s="28" customFormat="1" ht="15.75" customHeight="1">
      <c r="A18" s="28" t="s">
        <v>788</v>
      </c>
      <c r="B18" s="657">
        <v>2</v>
      </c>
      <c r="C18" s="657">
        <v>2</v>
      </c>
      <c r="D18" s="657">
        <v>2</v>
      </c>
      <c r="E18" s="657"/>
      <c r="F18" s="657"/>
      <c r="G18" s="657"/>
      <c r="H18" s="657"/>
      <c r="J18" s="617"/>
    </row>
    <row r="19" spans="1:10" s="28" customFormat="1" ht="15.75" customHeight="1">
      <c r="A19" s="28" t="s">
        <v>796</v>
      </c>
      <c r="B19" s="657">
        <v>111</v>
      </c>
      <c r="C19" s="657">
        <v>111</v>
      </c>
      <c r="D19" s="657">
        <v>111</v>
      </c>
      <c r="E19" s="657"/>
      <c r="F19" s="657"/>
      <c r="G19" s="657"/>
      <c r="H19" s="657"/>
      <c r="J19" s="617"/>
    </row>
    <row r="20" spans="1:10" s="28" customFormat="1" ht="15.75" customHeight="1">
      <c r="A20" s="665" t="s">
        <v>789</v>
      </c>
      <c r="B20" s="666">
        <v>14006</v>
      </c>
      <c r="C20" s="666">
        <v>12031.45</v>
      </c>
      <c r="D20" s="666">
        <v>12031.45</v>
      </c>
      <c r="E20" s="666"/>
      <c r="F20" s="666"/>
      <c r="G20" s="666"/>
      <c r="H20" s="666"/>
      <c r="J20" s="617"/>
    </row>
    <row r="21" spans="1:10" s="28" customFormat="1" ht="15.75" customHeight="1">
      <c r="A21" s="667" t="s">
        <v>768</v>
      </c>
      <c r="B21" s="668">
        <v>1618266</v>
      </c>
      <c r="C21" s="668">
        <v>1596801.0021619999</v>
      </c>
      <c r="D21" s="668">
        <v>1544845.3928789999</v>
      </c>
      <c r="E21" s="668">
        <v>6715</v>
      </c>
      <c r="F21" s="668">
        <v>0</v>
      </c>
      <c r="G21" s="668">
        <v>42006</v>
      </c>
      <c r="H21" s="668">
        <v>8696.6092829999998</v>
      </c>
      <c r="J21" s="617"/>
    </row>
    <row r="22" spans="1:10" s="28" customFormat="1" ht="15.75" customHeight="1">
      <c r="A22" s="45" t="s">
        <v>1021</v>
      </c>
      <c r="B22" s="657"/>
      <c r="C22" s="657"/>
      <c r="D22" s="657"/>
      <c r="E22" s="657"/>
      <c r="F22" s="657"/>
      <c r="G22" s="657"/>
      <c r="H22" s="657"/>
      <c r="J22" s="617"/>
    </row>
    <row r="23" spans="1:10" s="28" customFormat="1" ht="15.75" customHeight="1">
      <c r="A23" s="28" t="s">
        <v>797</v>
      </c>
      <c r="B23" s="657">
        <v>6618</v>
      </c>
      <c r="C23" s="657">
        <v>6618</v>
      </c>
      <c r="D23" s="657"/>
      <c r="E23" s="657"/>
      <c r="F23" s="657"/>
      <c r="G23" s="657"/>
      <c r="H23" s="657">
        <v>6618</v>
      </c>
      <c r="J23" s="617"/>
    </row>
    <row r="24" spans="1:10" s="28" customFormat="1" ht="15.75" customHeight="1">
      <c r="A24" s="28" t="s">
        <v>790</v>
      </c>
      <c r="B24" s="657">
        <v>857443</v>
      </c>
      <c r="C24" s="657">
        <v>858207</v>
      </c>
      <c r="D24" s="657"/>
      <c r="E24" s="657"/>
      <c r="F24" s="657"/>
      <c r="G24" s="657"/>
      <c r="H24" s="657">
        <v>858207</v>
      </c>
      <c r="J24" s="660"/>
    </row>
    <row r="25" spans="1:10" s="28" customFormat="1" ht="15.75" customHeight="1">
      <c r="A25" s="28" t="s">
        <v>791</v>
      </c>
      <c r="B25" s="657">
        <v>8394</v>
      </c>
      <c r="C25" s="657">
        <v>8394</v>
      </c>
      <c r="D25" s="657"/>
      <c r="E25" s="657">
        <v>8394.2064262700005</v>
      </c>
      <c r="F25" s="657"/>
      <c r="G25" s="661">
        <v>8393.7935737299995</v>
      </c>
      <c r="H25" s="657">
        <v>0</v>
      </c>
    </row>
    <row r="26" spans="1:10" s="28" customFormat="1" ht="15.75" customHeight="1">
      <c r="A26" s="28" t="s">
        <v>792</v>
      </c>
      <c r="B26" s="657">
        <v>11060</v>
      </c>
      <c r="C26" s="657">
        <v>10376</v>
      </c>
      <c r="D26" s="657"/>
      <c r="E26" s="657"/>
      <c r="F26" s="657"/>
      <c r="G26" s="657"/>
      <c r="H26" s="657">
        <v>10376</v>
      </c>
    </row>
    <row r="27" spans="1:10" s="28" customFormat="1" ht="15.75" customHeight="1">
      <c r="A27" s="28" t="s">
        <v>793</v>
      </c>
      <c r="B27" s="657">
        <v>49950</v>
      </c>
      <c r="C27" s="657">
        <v>26909</v>
      </c>
      <c r="D27" s="657"/>
      <c r="E27" s="657"/>
      <c r="F27" s="657"/>
      <c r="G27" s="657"/>
      <c r="H27" s="657">
        <v>26909</v>
      </c>
    </row>
    <row r="28" spans="1:10" s="28" customFormat="1" ht="15.75" customHeight="1">
      <c r="A28" s="28" t="s">
        <v>794</v>
      </c>
      <c r="B28" s="657">
        <v>433178</v>
      </c>
      <c r="C28" s="657">
        <v>434674</v>
      </c>
      <c r="D28" s="657"/>
      <c r="E28" s="657"/>
      <c r="F28" s="657"/>
      <c r="G28" s="657"/>
      <c r="H28" s="657">
        <v>434674</v>
      </c>
    </row>
    <row r="29" spans="1:10" s="28" customFormat="1" ht="15.75" customHeight="1">
      <c r="A29" s="665" t="s">
        <v>795</v>
      </c>
      <c r="B29" s="666">
        <v>44538</v>
      </c>
      <c r="C29" s="666">
        <v>44538</v>
      </c>
      <c r="D29" s="666"/>
      <c r="E29" s="666"/>
      <c r="F29" s="666"/>
      <c r="G29" s="666"/>
      <c r="H29" s="666">
        <v>44538</v>
      </c>
    </row>
    <row r="30" spans="1:10" s="28" customFormat="1" ht="15.75" customHeight="1">
      <c r="A30" s="667" t="s">
        <v>769</v>
      </c>
      <c r="B30" s="668">
        <v>1411181</v>
      </c>
      <c r="C30" s="668">
        <v>1389716</v>
      </c>
      <c r="D30" s="668">
        <v>0</v>
      </c>
      <c r="E30" s="668">
        <v>8394.2064262700005</v>
      </c>
      <c r="F30" s="668">
        <v>0</v>
      </c>
      <c r="G30" s="668">
        <v>8393.7935737299995</v>
      </c>
      <c r="H30" s="668">
        <v>1381322</v>
      </c>
    </row>
    <row r="31" spans="1:10" s="28" customFormat="1" ht="15.75" customHeight="1">
      <c r="A31" s="667" t="s">
        <v>811</v>
      </c>
      <c r="B31" s="668">
        <v>207087</v>
      </c>
      <c r="C31" s="668">
        <v>207087</v>
      </c>
      <c r="D31" s="668"/>
      <c r="E31" s="668"/>
      <c r="F31" s="668"/>
      <c r="G31" s="668"/>
      <c r="H31" s="668">
        <v>207087</v>
      </c>
    </row>
    <row r="32" spans="1:10" ht="13">
      <c r="A32" s="14"/>
      <c r="C32" s="616"/>
      <c r="D32" s="616"/>
    </row>
    <row r="33" spans="1:4" ht="13">
      <c r="A33" s="615"/>
      <c r="B33" s="14"/>
      <c r="C33" s="30"/>
      <c r="D33" s="30"/>
    </row>
    <row r="34" spans="1:4" ht="13">
      <c r="A34" s="615"/>
      <c r="C34" s="30"/>
      <c r="D34" s="30"/>
    </row>
    <row r="35" spans="1:4">
      <c r="C35" s="613"/>
      <c r="D35" s="613"/>
    </row>
    <row r="36" spans="1:4">
      <c r="C36" s="30"/>
      <c r="D36" s="30"/>
    </row>
    <row r="37" spans="1:4">
      <c r="C37" s="30"/>
      <c r="D37" s="30"/>
    </row>
    <row r="38" spans="1:4">
      <c r="C38" s="30"/>
      <c r="D38" s="30"/>
    </row>
    <row r="39" spans="1:4">
      <c r="C39" s="30"/>
      <c r="D39" s="30"/>
    </row>
    <row r="40" spans="1:4">
      <c r="C40" s="30"/>
      <c r="D40" s="30"/>
    </row>
    <row r="41" spans="1:4">
      <c r="C41" s="30"/>
      <c r="D41" s="30"/>
    </row>
    <row r="42" spans="1:4">
      <c r="C42" s="30"/>
      <c r="D42" s="30"/>
    </row>
    <row r="43" spans="1:4">
      <c r="C43" s="30"/>
      <c r="D43" s="30"/>
    </row>
    <row r="44" spans="1:4">
      <c r="C44" s="30"/>
      <c r="D44" s="30"/>
    </row>
    <row r="45" spans="1:4">
      <c r="C45" s="30"/>
      <c r="D45" s="30"/>
    </row>
    <row r="46" spans="1:4">
      <c r="C46" s="30"/>
      <c r="D46" s="30"/>
    </row>
    <row r="47" spans="1:4">
      <c r="C47" s="30"/>
      <c r="D47" s="30"/>
    </row>
    <row r="48" spans="1:4">
      <c r="C48" s="30"/>
      <c r="D48" s="30"/>
    </row>
    <row r="49" spans="3:4">
      <c r="C49" s="30"/>
      <c r="D49" s="30"/>
    </row>
    <row r="50" spans="3:4">
      <c r="C50" s="30"/>
      <c r="D50" s="30"/>
    </row>
    <row r="51" spans="3:4">
      <c r="C51" s="30"/>
      <c r="D51" s="30"/>
    </row>
    <row r="52" spans="3:4">
      <c r="C52" s="30"/>
      <c r="D52" s="30"/>
    </row>
  </sheetData>
  <mergeCells count="8">
    <mergeCell ref="B4:B9"/>
    <mergeCell ref="C4:C9"/>
    <mergeCell ref="D4:H4"/>
    <mergeCell ref="D5:D9"/>
    <mergeCell ref="E5:E9"/>
    <mergeCell ref="F5:F9"/>
    <mergeCell ref="G5:G9"/>
    <mergeCell ref="H5:H9"/>
  </mergeCells>
  <hyperlinks>
    <hyperlink ref="J4" location="Index!A1" display="Index" xr:uid="{65D8B288-CCBE-493A-A3BB-7FAE62B90E6D}"/>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5AB4"/>
  </sheetPr>
  <dimension ref="A1:Y42"/>
  <sheetViews>
    <sheetView showGridLines="0" zoomScaleNormal="100" workbookViewId="0"/>
  </sheetViews>
  <sheetFormatPr defaultColWidth="9.26953125" defaultRowHeight="14.5"/>
  <cols>
    <col min="1" max="1" width="6.81640625" customWidth="1"/>
    <col min="2" max="2" width="58.81640625" customWidth="1"/>
    <col min="3" max="3" width="13.7265625" customWidth="1"/>
    <col min="4" max="4" width="16" customWidth="1"/>
    <col min="5" max="5" width="18.26953125" customWidth="1"/>
    <col min="6" max="6" width="12.54296875" customWidth="1"/>
    <col min="7" max="7" width="17.7265625" customWidth="1"/>
    <col min="8" max="8" width="3" customWidth="1"/>
    <col min="9" max="9" width="10.1796875" customWidth="1"/>
  </cols>
  <sheetData>
    <row r="1" spans="1:25">
      <c r="A1" s="14" t="s">
        <v>527</v>
      </c>
    </row>
    <row r="2" spans="1:25" s="362" customFormat="1" ht="15.75" customHeight="1">
      <c r="A2" s="315"/>
    </row>
    <row r="3" spans="1:25" s="362" customFormat="1" ht="15.75" customHeight="1">
      <c r="A3" s="1357"/>
      <c r="B3" s="1357"/>
      <c r="C3" s="555" t="s">
        <v>44</v>
      </c>
      <c r="D3" s="555" t="s">
        <v>45</v>
      </c>
      <c r="E3" s="555" t="s">
        <v>46</v>
      </c>
      <c r="F3" s="555" t="s">
        <v>84</v>
      </c>
      <c r="G3" s="514" t="s">
        <v>85</v>
      </c>
    </row>
    <row r="4" spans="1:25" s="362" customFormat="1" ht="20.25" customHeight="1">
      <c r="A4" s="1337"/>
      <c r="B4" s="1337"/>
      <c r="C4" s="1206" t="s">
        <v>489</v>
      </c>
      <c r="D4" s="1206"/>
      <c r="E4" s="1206"/>
      <c r="F4" s="1206"/>
      <c r="G4" s="374"/>
      <c r="I4" s="89" t="s">
        <v>282</v>
      </c>
    </row>
    <row r="5" spans="1:25" s="400" customFormat="1" ht="20.25" customHeight="1">
      <c r="A5" s="1337" t="s">
        <v>1931</v>
      </c>
      <c r="B5" s="1337"/>
      <c r="C5" s="321" t="s">
        <v>491</v>
      </c>
      <c r="D5" s="321" t="s">
        <v>492</v>
      </c>
      <c r="E5" s="321" t="s">
        <v>493</v>
      </c>
      <c r="F5" s="321" t="s">
        <v>494</v>
      </c>
      <c r="G5" s="321" t="s">
        <v>490</v>
      </c>
    </row>
    <row r="6" spans="1:25" s="315" customFormat="1" ht="15.75" customHeight="1">
      <c r="A6" s="1356" t="s">
        <v>495</v>
      </c>
      <c r="B6" s="1356"/>
      <c r="C6" s="1356"/>
      <c r="D6" s="577"/>
      <c r="E6" s="577"/>
      <c r="F6" s="577"/>
      <c r="G6" s="577"/>
      <c r="H6" s="506"/>
      <c r="I6" s="506"/>
      <c r="J6" s="506"/>
      <c r="K6" s="506"/>
      <c r="L6" s="506"/>
      <c r="M6" s="506"/>
      <c r="N6" s="1356"/>
      <c r="O6" s="1356"/>
      <c r="P6" s="1356"/>
      <c r="Q6" s="506"/>
      <c r="R6" s="506"/>
      <c r="S6" s="506"/>
      <c r="T6" s="506"/>
      <c r="U6" s="506"/>
      <c r="V6" s="506"/>
      <c r="W6" s="506"/>
      <c r="X6" s="506"/>
      <c r="Y6" s="506"/>
    </row>
    <row r="7" spans="1:25" s="559" customFormat="1" ht="15.75" customHeight="1">
      <c r="A7" s="556">
        <v>1</v>
      </c>
      <c r="B7" s="557" t="s">
        <v>496</v>
      </c>
      <c r="C7" s="558">
        <v>223393</v>
      </c>
      <c r="D7" s="558">
        <v>0</v>
      </c>
      <c r="E7" s="558">
        <v>0</v>
      </c>
      <c r="F7" s="558">
        <v>0</v>
      </c>
      <c r="G7" s="558">
        <v>223393</v>
      </c>
    </row>
    <row r="8" spans="1:25" s="362" customFormat="1" ht="15.75" customHeight="1">
      <c r="A8" s="560">
        <v>2</v>
      </c>
      <c r="B8" s="561" t="s">
        <v>497</v>
      </c>
      <c r="C8" s="909">
        <v>223393</v>
      </c>
      <c r="D8" s="910">
        <v>0</v>
      </c>
      <c r="E8" s="910">
        <v>0</v>
      </c>
      <c r="F8" s="911">
        <v>0</v>
      </c>
      <c r="G8" s="909">
        <v>223393</v>
      </c>
    </row>
    <row r="9" spans="1:25" s="362" customFormat="1" ht="15.75" customHeight="1">
      <c r="A9" s="560">
        <v>3</v>
      </c>
      <c r="B9" s="561" t="s">
        <v>498</v>
      </c>
      <c r="C9" s="372"/>
      <c r="D9" s="562">
        <v>0</v>
      </c>
      <c r="E9" s="562">
        <v>0</v>
      </c>
      <c r="F9" s="563">
        <v>0</v>
      </c>
      <c r="G9" s="563">
        <v>0</v>
      </c>
    </row>
    <row r="10" spans="1:25" s="559" customFormat="1" ht="15.75" customHeight="1">
      <c r="A10" s="564">
        <v>4</v>
      </c>
      <c r="B10" s="557" t="s">
        <v>499</v>
      </c>
      <c r="C10" s="372"/>
      <c r="D10" s="558">
        <v>559661.85600465699</v>
      </c>
      <c r="E10" s="558">
        <v>8157.9236167122508</v>
      </c>
      <c r="F10" s="558">
        <v>16178.84325316849</v>
      </c>
      <c r="G10" s="558">
        <v>538515.93686399271</v>
      </c>
    </row>
    <row r="11" spans="1:25" s="362" customFormat="1" ht="15.75" customHeight="1">
      <c r="A11" s="560">
        <v>5</v>
      </c>
      <c r="B11" s="561" t="s">
        <v>462</v>
      </c>
      <c r="C11" s="372"/>
      <c r="D11" s="566">
        <v>221336.92288654801</v>
      </c>
      <c r="E11" s="566">
        <v>4648.9161452913304</v>
      </c>
      <c r="F11" s="563">
        <v>8796.9995224757604</v>
      </c>
      <c r="G11" s="563">
        <v>223483.5466027231</v>
      </c>
    </row>
    <row r="12" spans="1:25" s="362" customFormat="1" ht="15.75" customHeight="1">
      <c r="A12" s="560">
        <v>6</v>
      </c>
      <c r="B12" s="561" t="s">
        <v>463</v>
      </c>
      <c r="C12" s="372"/>
      <c r="D12" s="566">
        <v>338324.93311810901</v>
      </c>
      <c r="E12" s="566">
        <v>3509.00747142092</v>
      </c>
      <c r="F12" s="563">
        <v>7381.8437306927299</v>
      </c>
      <c r="G12" s="563">
        <v>315032.39026126964</v>
      </c>
    </row>
    <row r="13" spans="1:25" s="559" customFormat="1" ht="15.75" customHeight="1">
      <c r="A13" s="564">
        <v>7</v>
      </c>
      <c r="B13" s="557" t="s">
        <v>500</v>
      </c>
      <c r="C13" s="372"/>
      <c r="D13" s="558">
        <v>315108.03022981709</v>
      </c>
      <c r="E13" s="558">
        <v>52016.341274908438</v>
      </c>
      <c r="F13" s="558">
        <v>351200.04120680515</v>
      </c>
      <c r="G13" s="558">
        <v>461555.38028842001</v>
      </c>
    </row>
    <row r="14" spans="1:25" s="362" customFormat="1" ht="15.75" customHeight="1">
      <c r="A14" s="560">
        <v>8</v>
      </c>
      <c r="B14" s="561" t="s">
        <v>501</v>
      </c>
      <c r="C14" s="372"/>
      <c r="D14" s="567">
        <v>4764.6833683807099</v>
      </c>
      <c r="E14" s="566">
        <v>0</v>
      </c>
      <c r="F14" s="563">
        <v>0</v>
      </c>
      <c r="G14" s="563">
        <v>2382.341684190355</v>
      </c>
    </row>
    <row r="15" spans="1:25" s="362" customFormat="1" ht="15.75" customHeight="1">
      <c r="A15" s="560">
        <v>9</v>
      </c>
      <c r="B15" s="561" t="s">
        <v>502</v>
      </c>
      <c r="C15" s="372"/>
      <c r="D15" s="566">
        <v>310343.34686143638</v>
      </c>
      <c r="E15" s="566">
        <v>52016.341274908438</v>
      </c>
      <c r="F15" s="563">
        <v>351200.04120680515</v>
      </c>
      <c r="G15" s="563">
        <v>459173.03860422963</v>
      </c>
    </row>
    <row r="16" spans="1:25" s="559" customFormat="1" ht="15.75" customHeight="1">
      <c r="A16" s="564">
        <v>10</v>
      </c>
      <c r="B16" s="557" t="s">
        <v>503</v>
      </c>
      <c r="C16" s="372"/>
      <c r="D16" s="558">
        <v>0</v>
      </c>
      <c r="E16" s="558">
        <v>0</v>
      </c>
      <c r="F16" s="565">
        <v>0</v>
      </c>
      <c r="G16" s="565">
        <v>0</v>
      </c>
    </row>
    <row r="17" spans="1:25" s="559" customFormat="1" ht="15.75" customHeight="1">
      <c r="A17" s="564">
        <v>11</v>
      </c>
      <c r="B17" s="557" t="s">
        <v>504</v>
      </c>
      <c r="C17" s="558">
        <v>8394.2064290399994</v>
      </c>
      <c r="D17" s="558">
        <v>1069.598927</v>
      </c>
      <c r="E17" s="558">
        <v>0</v>
      </c>
      <c r="F17" s="558">
        <v>2.0312829169838501E-3</v>
      </c>
      <c r="G17" s="558">
        <v>2.0312829169838501E-3</v>
      </c>
    </row>
    <row r="18" spans="1:25" s="362" customFormat="1" ht="15.75" customHeight="1">
      <c r="A18" s="560">
        <v>12</v>
      </c>
      <c r="B18" s="561" t="s">
        <v>505</v>
      </c>
      <c r="C18" s="566">
        <v>8394.2064290399994</v>
      </c>
      <c r="D18" s="508"/>
      <c r="E18" s="508"/>
      <c r="F18" s="508"/>
      <c r="G18" s="508"/>
    </row>
    <row r="19" spans="1:25" s="362" customFormat="1" ht="31.5" customHeight="1">
      <c r="A19" s="579">
        <v>13</v>
      </c>
      <c r="B19" s="580" t="s">
        <v>506</v>
      </c>
      <c r="C19" s="581"/>
      <c r="D19" s="582">
        <v>1069.598927</v>
      </c>
      <c r="E19" s="582">
        <v>0</v>
      </c>
      <c r="F19" s="583">
        <v>2.0312829169838501E-3</v>
      </c>
      <c r="G19" s="583">
        <v>2.0312829169838501E-3</v>
      </c>
    </row>
    <row r="20" spans="1:25" s="315" customFormat="1" ht="15.75" customHeight="1">
      <c r="A20" s="591">
        <v>14</v>
      </c>
      <c r="B20" s="592" t="s">
        <v>507</v>
      </c>
      <c r="C20" s="593"/>
      <c r="D20" s="593"/>
      <c r="E20" s="593"/>
      <c r="F20" s="593"/>
      <c r="G20" s="595">
        <f>SUM(G13,G10,G7,G17)</f>
        <v>1223464.3191836956</v>
      </c>
    </row>
    <row r="21" spans="1:25" s="315" customFormat="1" ht="15.75" customHeight="1">
      <c r="A21" s="1356" t="s">
        <v>508</v>
      </c>
      <c r="B21" s="1356"/>
      <c r="C21" s="1356"/>
      <c r="D21" s="577"/>
      <c r="E21" s="577"/>
      <c r="F21" s="577"/>
      <c r="G21" s="577"/>
      <c r="H21" s="506"/>
      <c r="I21" s="506"/>
      <c r="J21" s="506"/>
      <c r="K21" s="506"/>
      <c r="L21" s="506"/>
      <c r="M21" s="506"/>
      <c r="N21" s="1356"/>
      <c r="O21" s="1356"/>
      <c r="P21" s="1356"/>
      <c r="Q21" s="506"/>
      <c r="R21" s="506"/>
      <c r="S21" s="506"/>
      <c r="T21" s="506"/>
      <c r="U21" s="506"/>
      <c r="V21" s="506"/>
      <c r="W21" s="506"/>
      <c r="X21" s="506"/>
      <c r="Y21" s="506"/>
    </row>
    <row r="22" spans="1:25" s="559" customFormat="1" ht="15.75" customHeight="1">
      <c r="A22" s="556">
        <v>15</v>
      </c>
      <c r="B22" s="557" t="s">
        <v>459</v>
      </c>
      <c r="C22" s="372"/>
      <c r="D22" s="508"/>
      <c r="E22" s="508"/>
      <c r="F22" s="508"/>
      <c r="G22" s="568">
        <v>124094.30116903999</v>
      </c>
    </row>
    <row r="23" spans="1:25" s="559" customFormat="1" ht="31.5" customHeight="1">
      <c r="A23" s="569" t="s">
        <v>509</v>
      </c>
      <c r="B23" s="557" t="s">
        <v>510</v>
      </c>
      <c r="C23" s="372"/>
      <c r="D23" s="570">
        <v>0</v>
      </c>
      <c r="E23" s="570">
        <v>0</v>
      </c>
      <c r="F23" s="568">
        <v>0</v>
      </c>
      <c r="G23" s="568">
        <v>0</v>
      </c>
    </row>
    <row r="24" spans="1:25" s="559" customFormat="1" ht="15.75" customHeight="1">
      <c r="A24" s="569">
        <v>16</v>
      </c>
      <c r="B24" s="557" t="s">
        <v>511</v>
      </c>
      <c r="C24" s="372"/>
      <c r="D24" s="570">
        <v>0</v>
      </c>
      <c r="E24" s="570">
        <v>0</v>
      </c>
      <c r="F24" s="568">
        <v>0</v>
      </c>
      <c r="G24" s="568">
        <v>0</v>
      </c>
    </row>
    <row r="25" spans="1:25" s="559" customFormat="1" ht="15.75" customHeight="1">
      <c r="A25" s="556">
        <v>17</v>
      </c>
      <c r="B25" s="557" t="s">
        <v>512</v>
      </c>
      <c r="C25" s="372"/>
      <c r="D25" s="558">
        <v>196881.25730277604</v>
      </c>
      <c r="E25" s="558">
        <v>85493.730278366507</v>
      </c>
      <c r="F25" s="558">
        <v>991586.55178839783</v>
      </c>
      <c r="G25" s="558">
        <v>988360.85079741059</v>
      </c>
    </row>
    <row r="26" spans="1:25" s="362" customFormat="1" ht="31.5" customHeight="1">
      <c r="A26" s="524">
        <v>18</v>
      </c>
      <c r="B26" s="571" t="s">
        <v>513</v>
      </c>
      <c r="C26" s="372"/>
      <c r="D26" s="566">
        <v>0</v>
      </c>
      <c r="E26" s="566">
        <v>0</v>
      </c>
      <c r="F26" s="563">
        <v>0</v>
      </c>
      <c r="G26" s="563">
        <v>0</v>
      </c>
    </row>
    <row r="27" spans="1:25" s="362" customFormat="1" ht="47.25" customHeight="1">
      <c r="A27" s="524">
        <v>19</v>
      </c>
      <c r="B27" s="561" t="s">
        <v>514</v>
      </c>
      <c r="C27" s="372"/>
      <c r="D27" s="566">
        <v>26962.5527765353</v>
      </c>
      <c r="E27" s="566">
        <v>840.96390198048493</v>
      </c>
      <c r="F27" s="563">
        <v>7303.1630477486797</v>
      </c>
      <c r="G27" s="563">
        <v>10419.900276392453</v>
      </c>
    </row>
    <row r="28" spans="1:25" s="362" customFormat="1" ht="47.25" customHeight="1">
      <c r="A28" s="524">
        <v>20</v>
      </c>
      <c r="B28" s="571" t="s">
        <v>924</v>
      </c>
      <c r="C28" s="372"/>
      <c r="D28" s="566">
        <v>166987.16561673599</v>
      </c>
      <c r="E28" s="566">
        <v>83302.434088508497</v>
      </c>
      <c r="F28" s="563">
        <v>362027.49596310471</v>
      </c>
      <c r="G28" s="563">
        <v>942812.17833474535</v>
      </c>
    </row>
    <row r="29" spans="1:25" s="362" customFormat="1" ht="31.5" customHeight="1">
      <c r="A29" s="524">
        <v>21</v>
      </c>
      <c r="B29" s="572" t="s">
        <v>515</v>
      </c>
      <c r="C29" s="372"/>
      <c r="D29" s="566">
        <v>0</v>
      </c>
      <c r="E29" s="566">
        <v>-5.2452087402343749E-12</v>
      </c>
      <c r="F29" s="563">
        <v>11113.594454614989</v>
      </c>
      <c r="G29" s="563">
        <v>0</v>
      </c>
    </row>
    <row r="30" spans="1:25" s="362" customFormat="1" ht="15.75" customHeight="1">
      <c r="A30" s="524">
        <v>22</v>
      </c>
      <c r="B30" s="561" t="s">
        <v>516</v>
      </c>
      <c r="C30" s="372"/>
      <c r="D30" s="566">
        <v>2328.7808755603101</v>
      </c>
      <c r="E30" s="566">
        <v>1219.8155950384401</v>
      </c>
      <c r="F30" s="563">
        <v>581359.26357415505</v>
      </c>
      <c r="G30" s="563">
        <v>0</v>
      </c>
    </row>
    <row r="31" spans="1:25" s="362" customFormat="1" ht="24">
      <c r="A31" s="524">
        <v>23</v>
      </c>
      <c r="B31" s="572" t="s">
        <v>515</v>
      </c>
      <c r="C31" s="372"/>
      <c r="D31" s="566">
        <v>2328.7808755603101</v>
      </c>
      <c r="E31" s="566">
        <v>1219.8155950384401</v>
      </c>
      <c r="F31" s="563">
        <v>581359.26357415505</v>
      </c>
      <c r="G31" s="563">
        <v>0</v>
      </c>
    </row>
    <row r="32" spans="1:25" s="362" customFormat="1" ht="47.25" customHeight="1">
      <c r="A32" s="524">
        <v>24</v>
      </c>
      <c r="B32" s="561" t="s">
        <v>517</v>
      </c>
      <c r="C32" s="372"/>
      <c r="D32" s="566">
        <v>602.75803394443403</v>
      </c>
      <c r="E32" s="566">
        <v>130.51669283908501</v>
      </c>
      <c r="F32" s="563">
        <v>40896.629203389399</v>
      </c>
      <c r="G32" s="563">
        <v>35128.772186272749</v>
      </c>
    </row>
    <row r="33" spans="1:9" s="559" customFormat="1" ht="15.75" customHeight="1">
      <c r="A33" s="573">
        <v>25</v>
      </c>
      <c r="B33" s="557" t="s">
        <v>518</v>
      </c>
      <c r="C33" s="372"/>
      <c r="D33" s="570">
        <v>0</v>
      </c>
      <c r="E33" s="570">
        <v>0</v>
      </c>
      <c r="F33" s="574">
        <v>0</v>
      </c>
      <c r="G33" s="574">
        <v>0</v>
      </c>
    </row>
    <row r="34" spans="1:9" s="559" customFormat="1" ht="15.75" customHeight="1">
      <c r="A34" s="573">
        <v>26</v>
      </c>
      <c r="B34" s="557" t="s">
        <v>519</v>
      </c>
      <c r="C34" s="570"/>
      <c r="D34" s="912">
        <v>57334.895285362807</v>
      </c>
      <c r="E34" s="912">
        <v>3532.4391010417798</v>
      </c>
      <c r="F34" s="912">
        <v>9067.286752590031</v>
      </c>
      <c r="G34" s="912">
        <v>45399.799077089257</v>
      </c>
    </row>
    <row r="35" spans="1:9" s="362" customFormat="1" ht="15.75" customHeight="1">
      <c r="A35" s="524">
        <v>27</v>
      </c>
      <c r="B35" s="561" t="s">
        <v>520</v>
      </c>
      <c r="C35" s="372"/>
      <c r="D35" s="508"/>
      <c r="E35" s="508"/>
      <c r="F35" s="563"/>
      <c r="G35" s="575"/>
    </row>
    <row r="36" spans="1:9" s="362" customFormat="1" ht="24">
      <c r="A36" s="524">
        <v>28</v>
      </c>
      <c r="B36" s="561" t="s">
        <v>521</v>
      </c>
      <c r="C36" s="372"/>
      <c r="D36" s="1355"/>
      <c r="E36" s="1355"/>
      <c r="F36" s="1355"/>
      <c r="G36" s="563"/>
    </row>
    <row r="37" spans="1:9" s="362" customFormat="1" ht="15.75" customHeight="1">
      <c r="A37" s="524">
        <v>29</v>
      </c>
      <c r="B37" s="561" t="s">
        <v>925</v>
      </c>
      <c r="C37" s="372"/>
      <c r="D37" s="1355">
        <v>6714.67748037</v>
      </c>
      <c r="E37" s="1355"/>
      <c r="F37" s="1355"/>
      <c r="G37" s="563">
        <v>6715</v>
      </c>
    </row>
    <row r="38" spans="1:9" s="362" customFormat="1" ht="31.5" customHeight="1">
      <c r="A38" s="524">
        <v>30</v>
      </c>
      <c r="B38" s="561" t="s">
        <v>522</v>
      </c>
      <c r="C38" s="372"/>
      <c r="D38" s="576"/>
      <c r="E38" s="576"/>
      <c r="F38" s="563"/>
      <c r="G38" s="563"/>
    </row>
    <row r="39" spans="1:9" s="362" customFormat="1" ht="15.75" customHeight="1">
      <c r="A39" s="524">
        <v>31</v>
      </c>
      <c r="B39" s="561" t="s">
        <v>523</v>
      </c>
      <c r="C39" s="372"/>
      <c r="D39" s="576">
        <v>50620.217804992804</v>
      </c>
      <c r="E39" s="576">
        <v>3532.4391010417798</v>
      </c>
      <c r="F39" s="563">
        <v>9067.286752590031</v>
      </c>
      <c r="G39" s="563">
        <v>38685.121596719255</v>
      </c>
    </row>
    <row r="40" spans="1:9" s="578" customFormat="1" ht="15.75" customHeight="1">
      <c r="A40" s="588">
        <v>32</v>
      </c>
      <c r="B40" s="584" t="s">
        <v>524</v>
      </c>
      <c r="C40" s="464"/>
      <c r="D40" s="585">
        <v>138328.78295214401</v>
      </c>
      <c r="E40" s="585">
        <v>0</v>
      </c>
      <c r="F40" s="586">
        <v>0</v>
      </c>
      <c r="G40" s="587">
        <v>6916.4391476072005</v>
      </c>
      <c r="I40" s="913"/>
    </row>
    <row r="41" spans="1:9" s="315" customFormat="1" ht="15.75" customHeight="1">
      <c r="A41" s="589">
        <v>33</v>
      </c>
      <c r="B41" s="590" t="s">
        <v>525</v>
      </c>
      <c r="C41" s="464"/>
      <c r="D41" s="444"/>
      <c r="E41" s="444"/>
      <c r="F41" s="444"/>
      <c r="G41" s="444">
        <f>G40+G34+G25</f>
        <v>1040677.0890221071</v>
      </c>
    </row>
    <row r="42" spans="1:9" s="315" customFormat="1" ht="15.75" customHeight="1">
      <c r="A42" s="591">
        <v>34</v>
      </c>
      <c r="B42" s="592" t="s">
        <v>526</v>
      </c>
      <c r="C42" s="593"/>
      <c r="D42" s="594"/>
      <c r="E42" s="594"/>
      <c r="F42" s="594"/>
      <c r="G42" s="594">
        <f>G20/G41</f>
        <v>1.1756426004663447</v>
      </c>
    </row>
  </sheetData>
  <mergeCells count="10">
    <mergeCell ref="A3:B3"/>
    <mergeCell ref="C4:F4"/>
    <mergeCell ref="N6:P6"/>
    <mergeCell ref="N21:P21"/>
    <mergeCell ref="D36:F36"/>
    <mergeCell ref="D37:F37"/>
    <mergeCell ref="A4:B4"/>
    <mergeCell ref="A5:B5"/>
    <mergeCell ref="A6:C6"/>
    <mergeCell ref="A21:C21"/>
  </mergeCells>
  <hyperlinks>
    <hyperlink ref="I4" location="Index!A1" display="Index" xr:uid="{28408878-22B6-4354-B52A-976D93E0A9E9}"/>
  </hyperlinks>
  <pageMargins left="0.7" right="0.7" top="0.75" bottom="0.75" header="0.3" footer="0.3"/>
  <pageSetup paperSize="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B7DB-55EF-4CF1-865F-BAFFE464C42F}">
  <sheetPr>
    <tabColor rgb="FF005AB4"/>
  </sheetPr>
  <dimension ref="A1:G9"/>
  <sheetViews>
    <sheetView showGridLines="0" workbookViewId="0"/>
  </sheetViews>
  <sheetFormatPr defaultColWidth="8.81640625" defaultRowHeight="11.5"/>
  <cols>
    <col min="1" max="1" width="16.453125" style="362" customWidth="1"/>
    <col min="2" max="2" width="8.26953125" style="362" customWidth="1"/>
    <col min="3" max="3" width="65.26953125" style="362" customWidth="1"/>
    <col min="4" max="4" width="2.26953125" style="362" customWidth="1"/>
    <col min="5" max="5" width="39.7265625" style="362" customWidth="1"/>
    <col min="6" max="6" width="4.1796875" style="362" customWidth="1"/>
    <col min="7" max="16384" width="8.81640625" style="362"/>
  </cols>
  <sheetData>
    <row r="1" spans="1:7" s="632" customFormat="1" ht="13">
      <c r="A1" s="631" t="s">
        <v>1371</v>
      </c>
    </row>
    <row r="2" spans="1:7" ht="15.75" customHeight="1">
      <c r="B2" s="400"/>
    </row>
    <row r="3" spans="1:7" ht="15.75" customHeight="1">
      <c r="B3" s="400"/>
    </row>
    <row r="4" spans="1:7" ht="15.75" customHeight="1">
      <c r="B4" s="315"/>
    </row>
    <row r="5" spans="1:7" ht="23">
      <c r="A5" s="669" t="s">
        <v>945</v>
      </c>
      <c r="B5" s="669" t="s">
        <v>798</v>
      </c>
      <c r="C5" s="609" t="s">
        <v>536</v>
      </c>
      <c r="D5" s="609"/>
      <c r="E5" s="609" t="s">
        <v>1510</v>
      </c>
      <c r="G5" s="89" t="s">
        <v>282</v>
      </c>
    </row>
    <row r="6" spans="1:7" ht="97.5" customHeight="1">
      <c r="A6" s="551" t="s">
        <v>1372</v>
      </c>
      <c r="B6" s="551" t="s">
        <v>44</v>
      </c>
      <c r="C6" s="639" t="s">
        <v>1373</v>
      </c>
      <c r="D6" s="552"/>
      <c r="E6" s="1482" t="s">
        <v>1374</v>
      </c>
    </row>
    <row r="7" spans="1:7" ht="80.5">
      <c r="A7" s="553" t="s">
        <v>1375</v>
      </c>
      <c r="B7" s="553" t="s">
        <v>45</v>
      </c>
      <c r="C7" s="642" t="s">
        <v>1481</v>
      </c>
      <c r="D7" s="554"/>
      <c r="E7" s="1487" t="s">
        <v>1374</v>
      </c>
    </row>
    <row r="8" spans="1:7" ht="57.5">
      <c r="A8" s="553" t="s">
        <v>1375</v>
      </c>
      <c r="B8" s="553" t="s">
        <v>46</v>
      </c>
      <c r="C8" s="642" t="s">
        <v>1482</v>
      </c>
      <c r="D8" s="554"/>
      <c r="E8" s="1487" t="s">
        <v>1374</v>
      </c>
    </row>
    <row r="9" spans="1:7" ht="57.5">
      <c r="A9" s="553" t="s">
        <v>1376</v>
      </c>
      <c r="B9" s="553" t="s">
        <v>84</v>
      </c>
      <c r="C9" s="642" t="s">
        <v>1483</v>
      </c>
      <c r="D9" s="554"/>
      <c r="E9" s="1487" t="s">
        <v>1374</v>
      </c>
    </row>
  </sheetData>
  <hyperlinks>
    <hyperlink ref="G5" location="Index!A1" display="Index" xr:uid="{EB4C3DED-7770-4687-BE60-130BF86E98A4}"/>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2254-DDD7-4433-8DC9-74CC2CABFB2B}">
  <sheetPr>
    <tabColor rgb="FF005AB4"/>
  </sheetPr>
  <dimension ref="A1:I16"/>
  <sheetViews>
    <sheetView showGridLines="0" workbookViewId="0"/>
  </sheetViews>
  <sheetFormatPr defaultColWidth="9.26953125" defaultRowHeight="15.75" customHeight="1"/>
  <cols>
    <col min="1" max="1" width="5.54296875" style="451" customWidth="1"/>
    <col min="2" max="2" width="30.81640625" style="451" customWidth="1"/>
    <col min="3" max="3" width="13.54296875" style="490" customWidth="1"/>
    <col min="4" max="6" width="13.54296875" style="451" customWidth="1"/>
    <col min="7" max="7" width="14.26953125" style="451" customWidth="1"/>
    <col min="8" max="8" width="3.54296875" style="451" customWidth="1"/>
    <col min="9" max="9" width="8.54296875" style="451" customWidth="1"/>
    <col min="10" max="16384" width="9.26953125" style="451"/>
  </cols>
  <sheetData>
    <row r="1" spans="1:9" s="771" customFormat="1" ht="13">
      <c r="A1" s="305" t="s">
        <v>1377</v>
      </c>
      <c r="B1" s="305"/>
      <c r="C1" s="770"/>
      <c r="D1" s="730"/>
    </row>
    <row r="2" spans="1:9" ht="15.75" customHeight="1">
      <c r="A2" s="306"/>
      <c r="B2" s="306"/>
      <c r="C2" s="308"/>
      <c r="D2" s="307"/>
    </row>
    <row r="3" spans="1:9" ht="15.75" customHeight="1">
      <c r="C3" s="308" t="s">
        <v>44</v>
      </c>
      <c r="D3" s="308" t="s">
        <v>45</v>
      </c>
      <c r="E3" s="490" t="s">
        <v>46</v>
      </c>
      <c r="F3" s="490" t="s">
        <v>84</v>
      </c>
      <c r="G3" s="490" t="s">
        <v>85</v>
      </c>
    </row>
    <row r="4" spans="1:9" ht="15.75" customHeight="1">
      <c r="A4" s="319" t="s">
        <v>83</v>
      </c>
      <c r="B4" s="494"/>
      <c r="C4" s="1206" t="s">
        <v>1378</v>
      </c>
      <c r="D4" s="1206"/>
      <c r="E4" s="1206"/>
      <c r="F4" s="1204" t="s">
        <v>1379</v>
      </c>
      <c r="G4" s="1207" t="s">
        <v>1380</v>
      </c>
      <c r="I4" s="651" t="s">
        <v>282</v>
      </c>
    </row>
    <row r="5" spans="1:9" ht="15.75" customHeight="1">
      <c r="A5" s="291"/>
      <c r="B5" s="291" t="s">
        <v>1381</v>
      </c>
      <c r="C5" s="777">
        <v>44926</v>
      </c>
      <c r="D5" s="777">
        <v>45291</v>
      </c>
      <c r="E5" s="777">
        <v>45657</v>
      </c>
      <c r="F5" s="1205"/>
      <c r="G5" s="1206"/>
    </row>
    <row r="6" spans="1:9" s="307" customFormat="1" ht="23">
      <c r="A6" s="772">
        <v>1</v>
      </c>
      <c r="B6" s="598" t="s">
        <v>1382</v>
      </c>
      <c r="C6" s="686"/>
      <c r="D6" s="686"/>
      <c r="E6" s="686"/>
      <c r="F6" s="686"/>
      <c r="G6" s="686"/>
    </row>
    <row r="7" spans="1:9" s="307" customFormat="1" ht="34.5">
      <c r="A7" s="772">
        <v>2</v>
      </c>
      <c r="B7" s="598" t="s">
        <v>1383</v>
      </c>
      <c r="C7" s="773">
        <v>53988.678886149995</v>
      </c>
      <c r="D7" s="773">
        <v>64086.271240049995</v>
      </c>
      <c r="E7" s="773">
        <v>65913.644321109998</v>
      </c>
      <c r="F7" s="773">
        <v>8480.8439487512987</v>
      </c>
      <c r="G7" s="773">
        <v>106010.54935939123</v>
      </c>
    </row>
    <row r="8" spans="1:9" s="307" customFormat="1" ht="15.75" customHeight="1">
      <c r="A8" s="772">
        <v>3</v>
      </c>
      <c r="B8" s="774" t="s">
        <v>1384</v>
      </c>
      <c r="C8" s="775">
        <v>53988.678886149995</v>
      </c>
      <c r="D8" s="775">
        <v>64086.271240049995</v>
      </c>
      <c r="E8" s="775">
        <v>65913.644321109998</v>
      </c>
      <c r="F8" s="775">
        <v>8480.8439487512987</v>
      </c>
      <c r="G8" s="775">
        <v>106010.54935939123</v>
      </c>
    </row>
    <row r="9" spans="1:9" s="307" customFormat="1" ht="15.75" customHeight="1">
      <c r="A9" s="772">
        <v>4</v>
      </c>
      <c r="B9" s="774" t="s">
        <v>1385</v>
      </c>
      <c r="C9" s="775"/>
      <c r="D9" s="686"/>
      <c r="E9" s="686"/>
      <c r="F9" s="686"/>
      <c r="G9" s="686"/>
    </row>
    <row r="10" spans="1:9" ht="23">
      <c r="A10" s="778">
        <v>5</v>
      </c>
      <c r="B10" s="779" t="s">
        <v>1386</v>
      </c>
      <c r="C10" s="780"/>
      <c r="D10" s="741"/>
      <c r="E10" s="741"/>
      <c r="F10" s="741"/>
      <c r="G10" s="741"/>
    </row>
    <row r="11" spans="1:9" ht="15.75" customHeight="1">
      <c r="C11" s="310"/>
      <c r="D11" s="310"/>
      <c r="E11" s="310"/>
      <c r="F11" s="310"/>
      <c r="G11" s="310"/>
    </row>
    <row r="12" spans="1:9" ht="15.75" customHeight="1">
      <c r="A12" s="776"/>
      <c r="C12" s="310"/>
      <c r="D12" s="310"/>
      <c r="E12" s="310"/>
      <c r="F12" s="310"/>
      <c r="G12" s="310"/>
    </row>
    <row r="13" spans="1:9" ht="15.75" customHeight="1">
      <c r="C13" s="451"/>
    </row>
    <row r="14" spans="1:9" ht="15.75" customHeight="1">
      <c r="C14" s="451"/>
    </row>
    <row r="15" spans="1:9" ht="15.75" customHeight="1">
      <c r="C15" s="451"/>
    </row>
    <row r="16" spans="1:9" ht="15.75" customHeight="1">
      <c r="C16" s="451"/>
    </row>
  </sheetData>
  <mergeCells count="3">
    <mergeCell ref="C4:E4"/>
    <mergeCell ref="F4:F5"/>
    <mergeCell ref="G4:G5"/>
  </mergeCells>
  <hyperlinks>
    <hyperlink ref="I4" location="Index!A1" display="Index" xr:uid="{C060B0FE-7C57-4D35-AD45-1782F8ADA50A}"/>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A5E7-CDEB-443C-B5F4-9B42BF885870}">
  <sheetPr>
    <tabColor rgb="FF005AB4"/>
  </sheetPr>
  <dimension ref="A1:G14"/>
  <sheetViews>
    <sheetView showGridLines="0" zoomScaleNormal="100" workbookViewId="0"/>
  </sheetViews>
  <sheetFormatPr defaultColWidth="8.81640625" defaultRowHeight="12"/>
  <cols>
    <col min="1" max="1" width="11.81640625" style="88" customWidth="1"/>
    <col min="2" max="2" width="97.453125" style="88" customWidth="1"/>
    <col min="3" max="3" width="2.81640625" style="88" customWidth="1"/>
    <col min="4" max="5" width="36.453125" style="88" customWidth="1"/>
    <col min="6" max="6" width="5.1796875" style="88" customWidth="1"/>
    <col min="7" max="7" width="6.453125" style="88" customWidth="1"/>
    <col min="8" max="16384" width="8.81640625" style="88"/>
  </cols>
  <sheetData>
    <row r="1" spans="1:7" s="632" customFormat="1" ht="13">
      <c r="A1" s="631" t="s">
        <v>1387</v>
      </c>
    </row>
    <row r="2" spans="1:7" ht="15.75" customHeight="1">
      <c r="A2" s="55" t="s">
        <v>1388</v>
      </c>
    </row>
    <row r="3" spans="1:7" ht="15.75" customHeight="1"/>
    <row r="4" spans="1:7" ht="31.5" customHeight="1">
      <c r="A4" s="182" t="s">
        <v>798</v>
      </c>
      <c r="B4" s="768" t="s">
        <v>536</v>
      </c>
      <c r="C4" s="768"/>
      <c r="D4" s="768" t="s">
        <v>1937</v>
      </c>
      <c r="E4"/>
      <c r="F4" s="781"/>
      <c r="G4" s="651" t="s">
        <v>282</v>
      </c>
    </row>
    <row r="5" spans="1:7" ht="103.5">
      <c r="A5" s="783" t="s">
        <v>947</v>
      </c>
      <c r="B5" s="784" t="s">
        <v>1389</v>
      </c>
      <c r="C5" s="785"/>
      <c r="D5" s="1486" t="s">
        <v>1390</v>
      </c>
      <c r="E5"/>
      <c r="F5" s="782"/>
    </row>
    <row r="6" spans="1:7" ht="115">
      <c r="A6" s="786" t="s">
        <v>950</v>
      </c>
      <c r="B6" s="787" t="s">
        <v>1391</v>
      </c>
      <c r="C6" s="788"/>
      <c r="D6" s="1486" t="s">
        <v>1390</v>
      </c>
      <c r="E6"/>
      <c r="F6" s="782"/>
    </row>
    <row r="7" spans="1:7" ht="23">
      <c r="A7" s="786" t="s">
        <v>953</v>
      </c>
      <c r="B7" s="787" t="s">
        <v>1392</v>
      </c>
      <c r="C7" s="788"/>
      <c r="D7" s="1486" t="s">
        <v>1390</v>
      </c>
      <c r="E7"/>
      <c r="F7" s="782"/>
    </row>
    <row r="8" spans="1:7" ht="23">
      <c r="A8" s="786" t="s">
        <v>956</v>
      </c>
      <c r="B8" s="787" t="s">
        <v>1393</v>
      </c>
      <c r="C8" s="788"/>
      <c r="D8" s="1486" t="s">
        <v>1390</v>
      </c>
      <c r="E8"/>
      <c r="F8" s="782"/>
    </row>
    <row r="9" spans="1:7" ht="149.5">
      <c r="A9" s="786" t="s">
        <v>958</v>
      </c>
      <c r="B9" s="787" t="s">
        <v>1394</v>
      </c>
      <c r="C9" s="788"/>
      <c r="D9" s="1486" t="s">
        <v>1390</v>
      </c>
      <c r="E9"/>
      <c r="F9" s="782"/>
    </row>
    <row r="10" spans="1:7" ht="80.5">
      <c r="A10" s="786" t="s">
        <v>961</v>
      </c>
      <c r="B10" s="787" t="s">
        <v>1395</v>
      </c>
      <c r="C10" s="788"/>
      <c r="D10" s="1486" t="s">
        <v>1390</v>
      </c>
      <c r="E10"/>
      <c r="F10" s="782"/>
    </row>
    <row r="11" spans="1:7" ht="57.5">
      <c r="A11" s="786" t="s">
        <v>964</v>
      </c>
      <c r="B11" s="787" t="s">
        <v>1396</v>
      </c>
      <c r="C11" s="788"/>
      <c r="D11" s="1486" t="s">
        <v>1390</v>
      </c>
      <c r="E11"/>
      <c r="F11" s="782"/>
    </row>
    <row r="12" spans="1:7" ht="23">
      <c r="A12" s="786" t="s">
        <v>1397</v>
      </c>
      <c r="B12" s="787" t="s">
        <v>1398</v>
      </c>
      <c r="C12" s="788"/>
      <c r="D12" s="1486" t="s">
        <v>1145</v>
      </c>
      <c r="E12"/>
      <c r="F12" s="782"/>
    </row>
    <row r="13" spans="1:7" ht="69">
      <c r="A13" s="786" t="s">
        <v>1399</v>
      </c>
      <c r="B13" s="787" t="s">
        <v>1400</v>
      </c>
      <c r="C13" s="788"/>
      <c r="D13" s="1486" t="s">
        <v>1401</v>
      </c>
      <c r="E13"/>
      <c r="F13" s="782"/>
    </row>
    <row r="14" spans="1:7" ht="23">
      <c r="A14" s="786" t="s">
        <v>1402</v>
      </c>
      <c r="B14" s="787" t="s">
        <v>1403</v>
      </c>
      <c r="C14" s="788"/>
      <c r="D14" s="1486" t="s">
        <v>2092</v>
      </c>
      <c r="E14"/>
      <c r="F14" s="782"/>
    </row>
  </sheetData>
  <hyperlinks>
    <hyperlink ref="G4" location="Index!A1" display="Index" xr:uid="{5FBD5C98-74DD-48FF-8BE3-596293A2C085}"/>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2D0A-2216-4444-A47B-04E56FC1DDE6}">
  <sheetPr>
    <tabColor rgb="FF005AB4"/>
  </sheetPr>
  <dimension ref="A1:H33"/>
  <sheetViews>
    <sheetView showGridLines="0" workbookViewId="0"/>
  </sheetViews>
  <sheetFormatPr defaultColWidth="9.26953125" defaultRowHeight="15.75" customHeight="1"/>
  <cols>
    <col min="1" max="1" width="12.1796875" style="48" customWidth="1"/>
    <col min="2" max="2" width="60.1796875" style="48" customWidth="1"/>
    <col min="3" max="5" width="16.453125" style="471" customWidth="1"/>
    <col min="6" max="6" width="13.54296875" style="48" customWidth="1"/>
    <col min="7" max="7" width="3.26953125" style="48" customWidth="1"/>
    <col min="8" max="8" width="8.54296875" style="48" customWidth="1"/>
    <col min="9" max="16384" width="9.26953125" style="48"/>
  </cols>
  <sheetData>
    <row r="1" spans="1:8" s="794" customFormat="1" ht="13">
      <c r="A1" s="650" t="s">
        <v>1404</v>
      </c>
      <c r="C1" s="795"/>
      <c r="D1" s="795"/>
      <c r="E1" s="795"/>
      <c r="F1" s="670"/>
    </row>
    <row r="2" spans="1:8" ht="15.75" customHeight="1">
      <c r="A2" s="630"/>
      <c r="B2" s="93"/>
      <c r="C2" s="272"/>
      <c r="D2" s="272"/>
      <c r="E2" s="272"/>
      <c r="F2" s="62"/>
    </row>
    <row r="3" spans="1:8" ht="15.75" customHeight="1">
      <c r="B3" s="62"/>
      <c r="C3" s="272" t="s">
        <v>44</v>
      </c>
      <c r="D3" s="272" t="s">
        <v>45</v>
      </c>
      <c r="E3" s="272" t="s">
        <v>46</v>
      </c>
      <c r="F3" s="272" t="s">
        <v>84</v>
      </c>
    </row>
    <row r="4" spans="1:8" s="62" customFormat="1" ht="27.75" customHeight="1">
      <c r="A4" s="291" t="s">
        <v>1931</v>
      </c>
      <c r="B4" s="291"/>
      <c r="C4" s="803" t="s">
        <v>1405</v>
      </c>
      <c r="D4" s="803" t="s">
        <v>1406</v>
      </c>
      <c r="E4" s="803" t="s">
        <v>1407</v>
      </c>
      <c r="F4" s="803" t="s">
        <v>1408</v>
      </c>
      <c r="H4" s="651" t="s">
        <v>282</v>
      </c>
    </row>
    <row r="5" spans="1:8" s="62" customFormat="1" ht="15.75" customHeight="1">
      <c r="A5" s="1358" t="s">
        <v>1409</v>
      </c>
      <c r="B5" s="96" t="s">
        <v>1410</v>
      </c>
      <c r="C5" s="146"/>
      <c r="D5" s="146"/>
      <c r="E5" s="146"/>
      <c r="F5" s="673"/>
    </row>
    <row r="6" spans="1:8" s="62" customFormat="1" ht="15.75" customHeight="1">
      <c r="A6" s="1358"/>
      <c r="B6" s="789" t="s">
        <v>1411</v>
      </c>
      <c r="C6" s="880"/>
      <c r="D6" s="880"/>
      <c r="E6" s="880"/>
      <c r="F6" s="790"/>
    </row>
    <row r="7" spans="1:8" s="62" customFormat="1" ht="15.75" customHeight="1">
      <c r="A7" s="1358"/>
      <c r="B7" s="791" t="s">
        <v>1412</v>
      </c>
      <c r="C7" s="146"/>
      <c r="D7" s="146"/>
      <c r="E7" s="146"/>
      <c r="F7" s="673"/>
    </row>
    <row r="8" spans="1:8" s="62" customFormat="1" ht="15.75" customHeight="1">
      <c r="A8" s="1358"/>
      <c r="B8" s="791" t="s">
        <v>1413</v>
      </c>
      <c r="C8" s="792"/>
      <c r="D8" s="792"/>
      <c r="E8" s="792"/>
      <c r="F8" s="792"/>
    </row>
    <row r="9" spans="1:8" s="62" customFormat="1" ht="15.75" customHeight="1">
      <c r="A9" s="1358"/>
      <c r="B9" s="791" t="s">
        <v>1414</v>
      </c>
      <c r="C9" s="673"/>
      <c r="D9" s="673"/>
      <c r="E9" s="673"/>
      <c r="F9" s="47"/>
    </row>
    <row r="10" spans="1:8" s="62" customFormat="1" ht="15.75" customHeight="1">
      <c r="A10" s="1358"/>
      <c r="B10" s="791" t="s">
        <v>1415</v>
      </c>
      <c r="C10" s="673"/>
      <c r="D10" s="673"/>
      <c r="E10" s="673"/>
      <c r="F10" s="47"/>
    </row>
    <row r="11" spans="1:8" s="62" customFormat="1" ht="15.75" customHeight="1">
      <c r="A11" s="1358"/>
      <c r="B11" s="791" t="s">
        <v>1416</v>
      </c>
      <c r="C11" s="673"/>
      <c r="D11" s="673"/>
      <c r="E11" s="673"/>
      <c r="F11" s="47"/>
    </row>
    <row r="12" spans="1:8" s="62" customFormat="1" ht="15.75" customHeight="1">
      <c r="A12" s="1358"/>
      <c r="B12" s="791" t="s">
        <v>1413</v>
      </c>
      <c r="C12" s="792"/>
      <c r="D12" s="792"/>
      <c r="E12" s="792"/>
      <c r="F12" s="792"/>
    </row>
    <row r="13" spans="1:8" s="62" customFormat="1" ht="15.75" customHeight="1">
      <c r="A13" s="1358"/>
      <c r="B13" s="791" t="s">
        <v>1417</v>
      </c>
      <c r="C13" s="673"/>
      <c r="D13" s="673"/>
      <c r="E13" s="673"/>
      <c r="F13" s="47"/>
    </row>
    <row r="14" spans="1:8" s="62" customFormat="1" ht="15.75" customHeight="1">
      <c r="A14" s="1359"/>
      <c r="B14" s="797" t="s">
        <v>1413</v>
      </c>
      <c r="C14" s="798"/>
      <c r="D14" s="798"/>
      <c r="E14" s="798"/>
      <c r="F14" s="798"/>
    </row>
    <row r="15" spans="1:8" s="62" customFormat="1" ht="15.75" customHeight="1">
      <c r="A15" s="1358" t="s">
        <v>1418</v>
      </c>
      <c r="B15" s="789" t="s">
        <v>1410</v>
      </c>
      <c r="C15" s="673"/>
      <c r="D15" s="673"/>
      <c r="E15" s="673"/>
      <c r="F15" s="47"/>
    </row>
    <row r="16" spans="1:8" s="62" customFormat="1" ht="15.75" customHeight="1">
      <c r="A16" s="1358"/>
      <c r="B16" s="789" t="s">
        <v>1419</v>
      </c>
      <c r="C16" s="146"/>
      <c r="D16" s="146"/>
      <c r="E16" s="146"/>
      <c r="F16" s="47"/>
    </row>
    <row r="17" spans="1:6" s="62" customFormat="1" ht="15.75" customHeight="1">
      <c r="A17" s="1358"/>
      <c r="B17" s="791" t="s">
        <v>1412</v>
      </c>
      <c r="C17" s="146"/>
      <c r="D17" s="146"/>
      <c r="E17" s="146"/>
      <c r="F17" s="47"/>
    </row>
    <row r="18" spans="1:6" s="62" customFormat="1" ht="15.75" customHeight="1">
      <c r="A18" s="1358"/>
      <c r="B18" s="793" t="s">
        <v>1420</v>
      </c>
      <c r="C18" s="146"/>
      <c r="D18" s="146"/>
      <c r="E18" s="146"/>
      <c r="F18" s="47"/>
    </row>
    <row r="19" spans="1:6" s="62" customFormat="1" ht="15.75" customHeight="1">
      <c r="A19" s="1358"/>
      <c r="B19" s="791" t="s">
        <v>1414</v>
      </c>
      <c r="C19" s="146"/>
      <c r="D19" s="146"/>
      <c r="E19" s="146"/>
      <c r="F19" s="47"/>
    </row>
    <row r="20" spans="1:6" s="62" customFormat="1" ht="15.75" customHeight="1">
      <c r="A20" s="1358"/>
      <c r="B20" s="793" t="s">
        <v>1420</v>
      </c>
      <c r="C20" s="146"/>
      <c r="D20" s="146"/>
      <c r="E20" s="146"/>
      <c r="F20" s="47"/>
    </row>
    <row r="21" spans="1:6" s="62" customFormat="1" ht="15.75" customHeight="1">
      <c r="A21" s="1358"/>
      <c r="B21" s="791" t="s">
        <v>1415</v>
      </c>
      <c r="C21" s="673"/>
      <c r="D21" s="673"/>
      <c r="E21" s="673"/>
      <c r="F21" s="47"/>
    </row>
    <row r="22" spans="1:6" s="62" customFormat="1" ht="15.75" customHeight="1">
      <c r="A22" s="1358"/>
      <c r="B22" s="793" t="s">
        <v>1420</v>
      </c>
      <c r="C22" s="673"/>
      <c r="D22" s="673"/>
      <c r="E22" s="673"/>
      <c r="F22" s="47"/>
    </row>
    <row r="23" spans="1:6" s="62" customFormat="1" ht="15.75" customHeight="1">
      <c r="A23" s="1358"/>
      <c r="B23" s="791" t="s">
        <v>1416</v>
      </c>
      <c r="C23" s="673"/>
      <c r="D23" s="673"/>
      <c r="E23" s="673"/>
      <c r="F23" s="47"/>
    </row>
    <row r="24" spans="1:6" s="62" customFormat="1" ht="15.75" customHeight="1">
      <c r="A24" s="1358"/>
      <c r="B24" s="793" t="s">
        <v>1420</v>
      </c>
      <c r="C24" s="673"/>
      <c r="D24" s="673"/>
      <c r="E24" s="673"/>
      <c r="F24" s="47"/>
    </row>
    <row r="25" spans="1:6" s="62" customFormat="1" ht="15.75" customHeight="1">
      <c r="A25" s="1358"/>
      <c r="B25" s="791" t="s">
        <v>1417</v>
      </c>
      <c r="C25" s="673"/>
      <c r="D25" s="673"/>
      <c r="E25" s="673"/>
      <c r="F25" s="47"/>
    </row>
    <row r="26" spans="1:6" s="62" customFormat="1" ht="15.75" customHeight="1">
      <c r="A26" s="1359"/>
      <c r="B26" s="799" t="s">
        <v>1421</v>
      </c>
      <c r="C26" s="800"/>
      <c r="D26" s="800"/>
      <c r="E26" s="800"/>
      <c r="F26" s="801"/>
    </row>
    <row r="27" spans="1:6" s="55" customFormat="1" ht="15.75" customHeight="1">
      <c r="A27" s="802" t="s">
        <v>1422</v>
      </c>
      <c r="B27" s="802"/>
      <c r="C27" s="881"/>
      <c r="D27" s="881"/>
      <c r="E27" s="881"/>
      <c r="F27" s="881"/>
    </row>
    <row r="28" spans="1:6" s="62" customFormat="1" ht="15.75" customHeight="1">
      <c r="C28" s="99"/>
      <c r="D28" s="99"/>
      <c r="E28" s="99"/>
      <c r="F28" s="99"/>
    </row>
    <row r="29" spans="1:6" ht="15.75" customHeight="1">
      <c r="A29" s="1488" t="s">
        <v>2093</v>
      </c>
      <c r="B29" s="1488"/>
      <c r="C29" s="1488"/>
      <c r="D29" s="1488"/>
      <c r="E29" s="1488"/>
      <c r="F29" s="1488"/>
    </row>
    <row r="30" spans="1:6" ht="15.75" customHeight="1">
      <c r="A30" s="1488"/>
      <c r="B30" s="1488"/>
      <c r="C30" s="1488"/>
      <c r="D30" s="1488"/>
      <c r="E30" s="1488"/>
      <c r="F30" s="1488"/>
    </row>
    <row r="31" spans="1:6" ht="48.5" customHeight="1">
      <c r="A31" s="1488"/>
      <c r="B31" s="1488"/>
      <c r="C31" s="1488"/>
      <c r="D31" s="1488"/>
      <c r="E31" s="1488"/>
      <c r="F31" s="1488"/>
    </row>
    <row r="32" spans="1:6" ht="15.75" customHeight="1">
      <c r="B32" s="62"/>
      <c r="C32" s="99"/>
      <c r="D32" s="99"/>
      <c r="E32" s="99"/>
      <c r="F32" s="99"/>
    </row>
    <row r="33" spans="2:6" ht="15.75" customHeight="1">
      <c r="B33" s="62"/>
      <c r="C33" s="99"/>
      <c r="D33" s="99"/>
      <c r="E33" s="99"/>
      <c r="F33" s="99"/>
    </row>
  </sheetData>
  <mergeCells count="3">
    <mergeCell ref="A5:A14"/>
    <mergeCell ref="A15:A26"/>
    <mergeCell ref="A29:F31"/>
  </mergeCells>
  <hyperlinks>
    <hyperlink ref="H4" location="Index!A1" display="Index" xr:uid="{8843F0C1-8C5D-4498-AF84-20813EB28266}"/>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3C87-095C-4BB4-901D-04B989C6BE4D}">
  <sheetPr>
    <tabColor rgb="FF005AB4"/>
  </sheetPr>
  <dimension ref="A1:H26"/>
  <sheetViews>
    <sheetView showGridLines="0" workbookViewId="0"/>
  </sheetViews>
  <sheetFormatPr defaultColWidth="9.26953125" defaultRowHeight="15.75" customHeight="1"/>
  <cols>
    <col min="1" max="1" width="4.453125" style="451" customWidth="1"/>
    <col min="2" max="2" width="103.54296875" style="451" customWidth="1"/>
    <col min="3" max="5" width="16.453125" style="490" customWidth="1"/>
    <col min="6" max="6" width="13.54296875" style="451" customWidth="1"/>
    <col min="7" max="7" width="3.26953125" style="451" customWidth="1"/>
    <col min="8" max="8" width="8.54296875" style="451" customWidth="1"/>
    <col min="9" max="16384" width="9.26953125" style="451"/>
  </cols>
  <sheetData>
    <row r="1" spans="1:8" ht="13">
      <c r="A1" s="305" t="s">
        <v>1423</v>
      </c>
      <c r="C1" s="308"/>
      <c r="D1" s="308"/>
      <c r="E1" s="308"/>
      <c r="F1" s="307"/>
    </row>
    <row r="2" spans="1:8" ht="15.75" customHeight="1">
      <c r="A2" s="495"/>
      <c r="B2" s="306"/>
      <c r="C2" s="308"/>
      <c r="D2" s="308"/>
      <c r="E2" s="308"/>
      <c r="F2" s="307"/>
    </row>
    <row r="3" spans="1:8" ht="15.75" customHeight="1">
      <c r="A3" s="495"/>
      <c r="B3" s="306"/>
      <c r="C3" s="308"/>
      <c r="D3" s="308"/>
      <c r="E3" s="308"/>
      <c r="F3" s="307"/>
    </row>
    <row r="4" spans="1:8" ht="15.75" customHeight="1">
      <c r="B4" s="307"/>
      <c r="C4" s="308" t="s">
        <v>44</v>
      </c>
      <c r="D4" s="308" t="s">
        <v>45</v>
      </c>
      <c r="E4" s="308" t="s">
        <v>46</v>
      </c>
      <c r="F4" s="308" t="s">
        <v>84</v>
      </c>
    </row>
    <row r="5" spans="1:8" s="307" customFormat="1" ht="31.5" customHeight="1">
      <c r="A5" s="291" t="s">
        <v>1931</v>
      </c>
      <c r="B5" s="291"/>
      <c r="C5" s="722" t="s">
        <v>1405</v>
      </c>
      <c r="D5" s="722" t="s">
        <v>1406</v>
      </c>
      <c r="E5" s="722" t="s">
        <v>1407</v>
      </c>
      <c r="F5" s="722" t="s">
        <v>1408</v>
      </c>
      <c r="H5" s="651" t="s">
        <v>282</v>
      </c>
    </row>
    <row r="6" spans="1:8" s="307" customFormat="1" ht="15.75" customHeight="1">
      <c r="A6" s="805"/>
      <c r="B6" s="724" t="s">
        <v>1424</v>
      </c>
      <c r="C6" s="806"/>
      <c r="D6" s="806"/>
      <c r="E6" s="806"/>
      <c r="F6" s="686"/>
    </row>
    <row r="7" spans="1:8" s="307" customFormat="1" ht="15.75" customHeight="1">
      <c r="A7" s="805">
        <v>1</v>
      </c>
      <c r="B7" s="807" t="s">
        <v>1425</v>
      </c>
      <c r="C7" s="806"/>
      <c r="D7" s="806"/>
      <c r="E7" s="806"/>
      <c r="F7" s="686"/>
    </row>
    <row r="8" spans="1:8" s="307" customFormat="1" ht="15.75" customHeight="1">
      <c r="A8" s="805">
        <v>2</v>
      </c>
      <c r="B8" s="808" t="s">
        <v>1426</v>
      </c>
      <c r="C8" s="806"/>
      <c r="D8" s="806"/>
      <c r="E8" s="806"/>
      <c r="F8" s="686"/>
    </row>
    <row r="9" spans="1:8" s="307" customFormat="1" ht="15.75" customHeight="1">
      <c r="A9" s="805">
        <v>3</v>
      </c>
      <c r="B9" s="809" t="s">
        <v>1427</v>
      </c>
      <c r="C9" s="806"/>
      <c r="D9" s="806"/>
      <c r="E9" s="806"/>
      <c r="F9" s="686"/>
    </row>
    <row r="10" spans="1:8" s="307" customFormat="1" ht="15.75" customHeight="1">
      <c r="A10" s="805"/>
      <c r="B10" s="810" t="s">
        <v>1428</v>
      </c>
      <c r="C10" s="806"/>
      <c r="D10" s="806"/>
      <c r="E10" s="806"/>
      <c r="F10" s="686"/>
    </row>
    <row r="11" spans="1:8" s="307" customFormat="1" ht="15.75" customHeight="1">
      <c r="A11" s="805">
        <v>4</v>
      </c>
      <c r="B11" s="808" t="s">
        <v>1429</v>
      </c>
      <c r="C11" s="806"/>
      <c r="D11" s="806"/>
      <c r="E11" s="806"/>
      <c r="F11" s="686"/>
    </row>
    <row r="12" spans="1:8" s="307" customFormat="1" ht="15.75" customHeight="1">
      <c r="A12" s="805">
        <v>5</v>
      </c>
      <c r="B12" s="808" t="s">
        <v>1430</v>
      </c>
      <c r="C12" s="806"/>
      <c r="D12" s="806"/>
      <c r="E12" s="806"/>
      <c r="F12" s="686"/>
    </row>
    <row r="13" spans="1:8" s="307" customFormat="1" ht="15.75" customHeight="1">
      <c r="A13" s="805"/>
      <c r="B13" s="810" t="s">
        <v>1431</v>
      </c>
      <c r="C13" s="806"/>
      <c r="D13" s="806"/>
      <c r="E13" s="806"/>
      <c r="F13" s="686"/>
    </row>
    <row r="14" spans="1:8" s="307" customFormat="1" ht="15.75" customHeight="1">
      <c r="A14" s="805">
        <v>6</v>
      </c>
      <c r="B14" s="808" t="s">
        <v>1432</v>
      </c>
      <c r="C14" s="806"/>
      <c r="D14" s="806"/>
      <c r="E14" s="806"/>
      <c r="F14" s="686"/>
    </row>
    <row r="15" spans="1:8" s="307" customFormat="1" ht="15.75" customHeight="1">
      <c r="A15" s="805">
        <v>7</v>
      </c>
      <c r="B15" s="808" t="s">
        <v>1433</v>
      </c>
      <c r="C15" s="806"/>
      <c r="D15" s="806"/>
      <c r="E15" s="806"/>
      <c r="F15" s="686"/>
    </row>
    <row r="16" spans="1:8" s="307" customFormat="1" ht="15.75" customHeight="1">
      <c r="A16" s="805">
        <v>8</v>
      </c>
      <c r="B16" s="809" t="s">
        <v>1434</v>
      </c>
      <c r="C16" s="808"/>
      <c r="D16" s="806"/>
      <c r="E16" s="806"/>
      <c r="F16" s="686"/>
    </row>
    <row r="17" spans="1:6" s="307" customFormat="1" ht="15.75" customHeight="1">
      <c r="A17" s="805">
        <v>9</v>
      </c>
      <c r="B17" s="809" t="s">
        <v>1421</v>
      </c>
      <c r="C17" s="808"/>
      <c r="D17" s="806"/>
      <c r="E17" s="806"/>
      <c r="F17" s="686"/>
    </row>
    <row r="18" spans="1:6" s="307" customFormat="1" ht="15.75" customHeight="1">
      <c r="A18" s="805">
        <v>10</v>
      </c>
      <c r="B18" s="809" t="s">
        <v>1435</v>
      </c>
      <c r="C18" s="808"/>
      <c r="D18" s="806"/>
      <c r="E18" s="806"/>
      <c r="F18" s="686"/>
    </row>
    <row r="19" spans="1:6" s="307" customFormat="1" ht="15.75" customHeight="1">
      <c r="A19" s="813">
        <v>11</v>
      </c>
      <c r="B19" s="814" t="s">
        <v>1436</v>
      </c>
      <c r="C19" s="815"/>
      <c r="D19" s="815"/>
      <c r="E19" s="815"/>
      <c r="F19" s="741"/>
    </row>
    <row r="20" spans="1:6" s="307" customFormat="1" ht="15.75" customHeight="1">
      <c r="A20" s="811"/>
      <c r="B20" s="811"/>
      <c r="C20" s="812"/>
      <c r="D20" s="812"/>
      <c r="E20" s="812"/>
      <c r="F20" s="812"/>
    </row>
    <row r="21" spans="1:6" s="307" customFormat="1" ht="15.75" customHeight="1">
      <c r="A21" s="1488" t="s">
        <v>2093</v>
      </c>
      <c r="B21" s="1488"/>
      <c r="C21" s="1488"/>
      <c r="D21" s="1488"/>
      <c r="E21" s="1488"/>
      <c r="F21" s="1488"/>
    </row>
    <row r="22" spans="1:6" ht="15.75" customHeight="1">
      <c r="A22" s="1488"/>
      <c r="B22" s="1488"/>
      <c r="C22" s="1488"/>
      <c r="D22" s="1488"/>
      <c r="E22" s="1488"/>
      <c r="F22" s="1488"/>
    </row>
    <row r="23" spans="1:6" ht="39.5" customHeight="1">
      <c r="A23" s="1488"/>
      <c r="B23" s="1488"/>
      <c r="C23" s="1488"/>
      <c r="D23" s="1488"/>
      <c r="E23" s="1488"/>
      <c r="F23" s="1488"/>
    </row>
    <row r="24" spans="1:6" ht="15.75" customHeight="1">
      <c r="B24" s="307"/>
      <c r="C24" s="310"/>
      <c r="D24" s="310"/>
      <c r="E24" s="310"/>
      <c r="F24" s="310"/>
    </row>
    <row r="25" spans="1:6" ht="15.75" customHeight="1">
      <c r="B25" s="307"/>
      <c r="C25" s="310"/>
      <c r="D25" s="310"/>
      <c r="E25" s="310"/>
      <c r="F25" s="310"/>
    </row>
    <row r="26" spans="1:6" ht="15.75" customHeight="1">
      <c r="B26" s="307"/>
      <c r="C26" s="310"/>
      <c r="D26" s="310"/>
      <c r="E26" s="310"/>
      <c r="F26" s="310"/>
    </row>
  </sheetData>
  <mergeCells count="1">
    <mergeCell ref="A21:F23"/>
  </mergeCells>
  <hyperlinks>
    <hyperlink ref="H5" location="Index!A1" display="Index" xr:uid="{F22088DE-5E53-4D89-AFDB-20E3428A8815}"/>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DEF1-84E1-4668-86CB-6C4950D34323}">
  <sheetPr>
    <tabColor rgb="FF005AB4"/>
  </sheetPr>
  <dimension ref="A1:L37"/>
  <sheetViews>
    <sheetView showGridLines="0" zoomScaleNormal="100" workbookViewId="0"/>
  </sheetViews>
  <sheetFormatPr defaultColWidth="9.26953125" defaultRowHeight="11.5"/>
  <cols>
    <col min="1" max="1" width="6.7265625" style="48" customWidth="1"/>
    <col min="2" max="2" width="52.26953125" style="48" bestFit="1" customWidth="1"/>
    <col min="3" max="10" width="18.1796875" style="471" customWidth="1"/>
    <col min="11" max="11" width="3.26953125" style="48" customWidth="1"/>
    <col min="12" max="12" width="8.54296875" style="48" customWidth="1"/>
    <col min="13" max="16384" width="9.26953125" style="48"/>
  </cols>
  <sheetData>
    <row r="1" spans="1:12" s="38" customFormat="1" ht="13">
      <c r="A1" s="14" t="s">
        <v>1437</v>
      </c>
      <c r="C1" s="27"/>
      <c r="D1" s="27"/>
      <c r="E1" s="27"/>
      <c r="F1" s="27"/>
      <c r="G1" s="27"/>
      <c r="H1" s="27"/>
      <c r="I1" s="27"/>
      <c r="J1" s="27"/>
    </row>
    <row r="2" spans="1:12">
      <c r="A2" s="630"/>
      <c r="B2" s="93"/>
      <c r="C2" s="272"/>
      <c r="D2" s="272"/>
      <c r="E2" s="272"/>
      <c r="F2" s="272"/>
      <c r="G2" s="272"/>
      <c r="H2" s="272"/>
      <c r="I2" s="272"/>
      <c r="J2" s="272"/>
    </row>
    <row r="3" spans="1:12">
      <c r="A3" s="630"/>
      <c r="B3" s="93"/>
      <c r="C3" s="272"/>
      <c r="D3" s="272"/>
      <c r="E3" s="272"/>
      <c r="F3" s="272"/>
      <c r="G3" s="272"/>
      <c r="H3" s="272"/>
      <c r="I3" s="272"/>
      <c r="J3" s="272"/>
    </row>
    <row r="4" spans="1:12">
      <c r="A4" s="816" t="s">
        <v>1931</v>
      </c>
      <c r="B4" s="62"/>
      <c r="C4" s="272" t="s">
        <v>44</v>
      </c>
      <c r="D4" s="272" t="s">
        <v>45</v>
      </c>
      <c r="E4" s="272" t="s">
        <v>46</v>
      </c>
      <c r="F4" s="272" t="s">
        <v>84</v>
      </c>
      <c r="G4" s="272" t="s">
        <v>85</v>
      </c>
      <c r="H4" s="272" t="s">
        <v>294</v>
      </c>
      <c r="I4" s="272" t="s">
        <v>1438</v>
      </c>
      <c r="J4" s="272" t="s">
        <v>1439</v>
      </c>
    </row>
    <row r="5" spans="1:12" s="62" customFormat="1" ht="126.5">
      <c r="A5" s="723"/>
      <c r="B5" s="723" t="s">
        <v>1440</v>
      </c>
      <c r="C5" s="822" t="s">
        <v>1441</v>
      </c>
      <c r="D5" s="822" t="s">
        <v>1442</v>
      </c>
      <c r="E5" s="822" t="s">
        <v>1443</v>
      </c>
      <c r="F5" s="822" t="s">
        <v>1444</v>
      </c>
      <c r="G5" s="822" t="s">
        <v>1445</v>
      </c>
      <c r="H5" s="822" t="s">
        <v>1446</v>
      </c>
      <c r="I5" s="822" t="s">
        <v>1447</v>
      </c>
      <c r="J5" s="822" t="s">
        <v>1448</v>
      </c>
      <c r="L5" s="651" t="s">
        <v>282</v>
      </c>
    </row>
    <row r="6" spans="1:12" s="55" customFormat="1">
      <c r="A6" s="804">
        <v>1</v>
      </c>
      <c r="B6" s="473" t="s">
        <v>1405</v>
      </c>
      <c r="C6" s="882"/>
      <c r="D6" s="882"/>
      <c r="E6" s="882"/>
      <c r="F6" s="882"/>
      <c r="G6" s="882"/>
      <c r="H6" s="882"/>
      <c r="I6" s="882"/>
      <c r="J6" s="882"/>
    </row>
    <row r="7" spans="1:12" s="55" customFormat="1">
      <c r="A7" s="804">
        <v>2</v>
      </c>
      <c r="B7" s="796" t="s">
        <v>1485</v>
      </c>
      <c r="C7" s="882"/>
      <c r="D7" s="882"/>
      <c r="E7" s="882"/>
      <c r="F7" s="882"/>
      <c r="G7" s="882"/>
      <c r="H7" s="882"/>
      <c r="I7" s="882"/>
      <c r="J7" s="882"/>
    </row>
    <row r="8" spans="1:12" s="55" customFormat="1">
      <c r="A8" s="818">
        <v>3</v>
      </c>
      <c r="B8" s="446" t="s">
        <v>1486</v>
      </c>
      <c r="C8" s="882"/>
      <c r="D8" s="882"/>
      <c r="E8" s="882"/>
      <c r="F8" s="882"/>
      <c r="G8" s="882"/>
      <c r="H8" s="882"/>
      <c r="I8" s="882"/>
      <c r="J8" s="882"/>
    </row>
    <row r="9" spans="1:12" s="55" customFormat="1">
      <c r="A9" s="818">
        <v>4</v>
      </c>
      <c r="B9" s="446" t="s">
        <v>1487</v>
      </c>
      <c r="C9" s="882"/>
      <c r="D9" s="882"/>
      <c r="E9" s="882"/>
      <c r="F9" s="882"/>
      <c r="G9" s="882"/>
      <c r="H9" s="882"/>
      <c r="I9" s="882"/>
      <c r="J9" s="882"/>
    </row>
    <row r="10" spans="1:12" s="55" customFormat="1">
      <c r="A10" s="818">
        <v>5</v>
      </c>
      <c r="B10" s="446" t="s">
        <v>1488</v>
      </c>
      <c r="C10" s="882"/>
      <c r="D10" s="882"/>
      <c r="E10" s="882"/>
      <c r="F10" s="882"/>
      <c r="G10" s="882"/>
      <c r="H10" s="882"/>
      <c r="I10" s="882"/>
      <c r="J10" s="882"/>
    </row>
    <row r="11" spans="1:12" s="55" customFormat="1">
      <c r="A11" s="818">
        <v>6</v>
      </c>
      <c r="B11" s="446" t="s">
        <v>1489</v>
      </c>
      <c r="C11" s="882"/>
      <c r="D11" s="882"/>
      <c r="E11" s="882"/>
      <c r="F11" s="882"/>
      <c r="G11" s="882"/>
      <c r="H11" s="882"/>
      <c r="I11" s="882"/>
      <c r="J11" s="882"/>
    </row>
    <row r="12" spans="1:12" s="55" customFormat="1">
      <c r="A12" s="514">
        <v>7</v>
      </c>
      <c r="B12" s="446" t="s">
        <v>1406</v>
      </c>
      <c r="C12" s="884"/>
      <c r="D12" s="884"/>
      <c r="E12" s="884"/>
      <c r="F12" s="884"/>
      <c r="G12" s="884"/>
      <c r="H12" s="884"/>
      <c r="I12" s="882"/>
      <c r="J12" s="882"/>
    </row>
    <row r="13" spans="1:12" s="55" customFormat="1">
      <c r="A13" s="514">
        <v>8</v>
      </c>
      <c r="B13" s="446" t="s">
        <v>1485</v>
      </c>
      <c r="C13" s="882"/>
      <c r="D13" s="882"/>
      <c r="E13" s="882"/>
      <c r="F13" s="882"/>
      <c r="G13" s="882"/>
      <c r="H13" s="882"/>
      <c r="I13" s="882"/>
      <c r="J13" s="882"/>
    </row>
    <row r="14" spans="1:12" s="55" customFormat="1">
      <c r="A14" s="514">
        <v>9</v>
      </c>
      <c r="B14" s="446" t="s">
        <v>1486</v>
      </c>
      <c r="C14" s="882"/>
      <c r="D14" s="882"/>
      <c r="E14" s="882"/>
      <c r="F14" s="882"/>
      <c r="G14" s="882"/>
      <c r="H14" s="882"/>
      <c r="I14" s="882"/>
      <c r="J14" s="882"/>
    </row>
    <row r="15" spans="1:12" s="55" customFormat="1">
      <c r="A15" s="514">
        <v>10</v>
      </c>
      <c r="B15" s="446" t="s">
        <v>1487</v>
      </c>
      <c r="C15" s="882"/>
      <c r="D15" s="882"/>
      <c r="E15" s="882"/>
      <c r="F15" s="882"/>
      <c r="G15" s="882"/>
      <c r="H15" s="882"/>
      <c r="I15" s="882"/>
      <c r="J15" s="882"/>
    </row>
    <row r="16" spans="1:12" s="55" customFormat="1">
      <c r="A16" s="514">
        <v>11</v>
      </c>
      <c r="B16" s="446" t="s">
        <v>1488</v>
      </c>
      <c r="C16" s="882"/>
      <c r="D16" s="882"/>
      <c r="E16" s="882"/>
      <c r="F16" s="882"/>
      <c r="G16" s="882"/>
      <c r="H16" s="882"/>
      <c r="I16" s="882"/>
      <c r="J16" s="882"/>
    </row>
    <row r="17" spans="1:10" s="55" customFormat="1">
      <c r="A17" s="514">
        <v>12</v>
      </c>
      <c r="B17" s="446" t="s">
        <v>1489</v>
      </c>
      <c r="C17" s="882"/>
      <c r="D17" s="882"/>
      <c r="E17" s="882"/>
      <c r="F17" s="882"/>
      <c r="G17" s="882"/>
      <c r="H17" s="882"/>
      <c r="I17" s="882"/>
      <c r="J17" s="882"/>
    </row>
    <row r="18" spans="1:10" s="55" customFormat="1">
      <c r="A18" s="514">
        <v>13</v>
      </c>
      <c r="B18" s="819" t="s">
        <v>1407</v>
      </c>
      <c r="C18" s="884"/>
      <c r="D18" s="884"/>
      <c r="E18" s="884"/>
      <c r="F18" s="884"/>
      <c r="G18" s="884"/>
      <c r="H18" s="884"/>
      <c r="I18" s="882"/>
      <c r="J18" s="882"/>
    </row>
    <row r="19" spans="1:10" s="55" customFormat="1">
      <c r="A19" s="514">
        <v>14</v>
      </c>
      <c r="B19" s="446" t="s">
        <v>1485</v>
      </c>
      <c r="C19" s="882"/>
      <c r="D19" s="882"/>
      <c r="E19" s="882"/>
      <c r="F19" s="882"/>
      <c r="G19" s="882"/>
      <c r="H19" s="882"/>
      <c r="I19" s="882"/>
      <c r="J19" s="882"/>
    </row>
    <row r="20" spans="1:10" s="55" customFormat="1">
      <c r="A20" s="514">
        <v>15</v>
      </c>
      <c r="B20" s="446" t="s">
        <v>1486</v>
      </c>
      <c r="C20" s="882"/>
      <c r="D20" s="882"/>
      <c r="E20" s="882"/>
      <c r="F20" s="882"/>
      <c r="G20" s="882"/>
      <c r="H20" s="882"/>
      <c r="I20" s="882"/>
      <c r="J20" s="882"/>
    </row>
    <row r="21" spans="1:10" s="55" customFormat="1">
      <c r="A21" s="514">
        <v>16</v>
      </c>
      <c r="B21" s="446" t="s">
        <v>1487</v>
      </c>
      <c r="C21" s="882"/>
      <c r="D21" s="882"/>
      <c r="E21" s="882"/>
      <c r="F21" s="882"/>
      <c r="G21" s="882"/>
      <c r="H21" s="882"/>
      <c r="I21" s="882"/>
      <c r="J21" s="882"/>
    </row>
    <row r="22" spans="1:10" s="55" customFormat="1">
      <c r="A22" s="514">
        <v>17</v>
      </c>
      <c r="B22" s="446" t="s">
        <v>1488</v>
      </c>
      <c r="C22" s="882"/>
      <c r="D22" s="882"/>
      <c r="E22" s="882"/>
      <c r="F22" s="882"/>
      <c r="G22" s="882"/>
      <c r="H22" s="882"/>
      <c r="I22" s="882"/>
      <c r="J22" s="882"/>
    </row>
    <row r="23" spans="1:10" s="55" customFormat="1">
      <c r="A23" s="514">
        <v>18</v>
      </c>
      <c r="B23" s="446" t="s">
        <v>1489</v>
      </c>
      <c r="C23" s="882"/>
      <c r="D23" s="882"/>
      <c r="E23" s="882"/>
      <c r="F23" s="882"/>
      <c r="G23" s="882"/>
      <c r="H23" s="882"/>
      <c r="I23" s="882"/>
      <c r="J23" s="882"/>
    </row>
    <row r="24" spans="1:10" s="55" customFormat="1">
      <c r="A24" s="514">
        <v>19</v>
      </c>
      <c r="B24" s="446" t="s">
        <v>1408</v>
      </c>
      <c r="C24" s="882"/>
      <c r="D24" s="882"/>
      <c r="E24" s="882"/>
      <c r="F24" s="882"/>
      <c r="G24" s="882"/>
      <c r="H24" s="882"/>
      <c r="I24" s="882"/>
      <c r="J24" s="882"/>
    </row>
    <row r="25" spans="1:10" s="55" customFormat="1">
      <c r="A25" s="514">
        <v>20</v>
      </c>
      <c r="B25" s="446" t="s">
        <v>1485</v>
      </c>
      <c r="C25" s="882"/>
      <c r="D25" s="882"/>
      <c r="E25" s="882"/>
      <c r="F25" s="882"/>
      <c r="G25" s="882"/>
      <c r="H25" s="882"/>
      <c r="I25" s="882"/>
      <c r="J25" s="882"/>
    </row>
    <row r="26" spans="1:10" s="55" customFormat="1">
      <c r="A26" s="514">
        <v>21</v>
      </c>
      <c r="B26" s="446" t="s">
        <v>1486</v>
      </c>
      <c r="C26" s="882"/>
      <c r="D26" s="882"/>
      <c r="E26" s="882"/>
      <c r="F26" s="882"/>
      <c r="G26" s="882"/>
      <c r="H26" s="882"/>
      <c r="I26" s="882"/>
      <c r="J26" s="882"/>
    </row>
    <row r="27" spans="1:10" s="55" customFormat="1">
      <c r="A27" s="514">
        <v>22</v>
      </c>
      <c r="B27" s="446" t="s">
        <v>1487</v>
      </c>
      <c r="C27" s="882"/>
      <c r="D27" s="882"/>
      <c r="E27" s="882"/>
      <c r="F27" s="882"/>
      <c r="G27" s="882"/>
      <c r="H27" s="882"/>
      <c r="I27" s="882"/>
      <c r="J27" s="882"/>
    </row>
    <row r="28" spans="1:10" s="55" customFormat="1">
      <c r="A28" s="514">
        <v>23</v>
      </c>
      <c r="B28" s="446" t="s">
        <v>1488</v>
      </c>
      <c r="C28" s="882"/>
      <c r="D28" s="882"/>
      <c r="E28" s="882"/>
      <c r="F28" s="882"/>
      <c r="G28" s="882"/>
      <c r="H28" s="882"/>
      <c r="I28" s="882"/>
      <c r="J28" s="882"/>
    </row>
    <row r="29" spans="1:10" s="55" customFormat="1">
      <c r="A29" s="514">
        <v>24</v>
      </c>
      <c r="B29" s="446" t="s">
        <v>1489</v>
      </c>
      <c r="C29" s="882"/>
      <c r="D29" s="882"/>
      <c r="E29" s="882"/>
      <c r="F29" s="882"/>
      <c r="G29" s="882"/>
      <c r="H29" s="882"/>
      <c r="I29" s="882"/>
      <c r="J29" s="882"/>
    </row>
    <row r="30" spans="1:10" s="55" customFormat="1">
      <c r="A30" s="820">
        <v>25</v>
      </c>
      <c r="B30" s="821" t="s">
        <v>1484</v>
      </c>
      <c r="C30" s="885"/>
      <c r="D30" s="885"/>
      <c r="E30" s="885"/>
      <c r="F30" s="885"/>
      <c r="G30" s="885"/>
      <c r="H30" s="885"/>
      <c r="I30" s="883"/>
      <c r="J30" s="883"/>
    </row>
    <row r="31" spans="1:10" s="62" customFormat="1">
      <c r="A31" s="817"/>
      <c r="B31" s="817"/>
      <c r="C31" s="134"/>
      <c r="D31" s="134"/>
      <c r="E31" s="134"/>
      <c r="F31" s="134"/>
      <c r="G31" s="134"/>
      <c r="H31" s="134"/>
      <c r="I31" s="134"/>
      <c r="J31" s="134"/>
    </row>
    <row r="32" spans="1:10" s="62" customFormat="1" ht="11.5" customHeight="1">
      <c r="A32" s="1488" t="s">
        <v>2093</v>
      </c>
      <c r="B32" s="1488"/>
      <c r="C32" s="1488"/>
      <c r="D32" s="1488"/>
      <c r="E32" s="1488"/>
      <c r="F32" s="1488"/>
    </row>
    <row r="33" spans="1:10" ht="11.5" customHeight="1">
      <c r="A33" s="1488"/>
      <c r="B33" s="1488"/>
      <c r="C33" s="1488"/>
      <c r="D33" s="1488"/>
      <c r="E33" s="1488"/>
      <c r="F33" s="1488"/>
      <c r="G33" s="48"/>
      <c r="H33" s="48"/>
      <c r="I33" s="48"/>
      <c r="J33" s="48"/>
    </row>
    <row r="34" spans="1:10" ht="43" customHeight="1">
      <c r="A34" s="1488"/>
      <c r="B34" s="1488"/>
      <c r="C34" s="1488"/>
      <c r="D34" s="1488"/>
      <c r="E34" s="1488"/>
      <c r="F34" s="1488"/>
      <c r="G34" s="48"/>
      <c r="H34" s="48"/>
      <c r="I34" s="48"/>
      <c r="J34" s="48"/>
    </row>
    <row r="35" spans="1:10">
      <c r="B35" s="62"/>
      <c r="C35" s="99"/>
      <c r="D35" s="99"/>
      <c r="E35" s="99"/>
      <c r="F35" s="99"/>
      <c r="G35" s="99"/>
      <c r="H35" s="99"/>
      <c r="I35" s="99"/>
      <c r="J35" s="99"/>
    </row>
    <row r="36" spans="1:10">
      <c r="B36" s="62"/>
      <c r="C36" s="99"/>
      <c r="D36" s="99"/>
      <c r="E36" s="99"/>
      <c r="F36" s="99"/>
      <c r="G36" s="99"/>
      <c r="H36" s="99"/>
      <c r="I36" s="99"/>
      <c r="J36" s="99"/>
    </row>
    <row r="37" spans="1:10">
      <c r="B37" s="62"/>
      <c r="C37" s="99"/>
      <c r="D37" s="99"/>
      <c r="E37" s="99"/>
      <c r="F37" s="99"/>
      <c r="G37" s="99"/>
      <c r="H37" s="99"/>
      <c r="I37" s="99"/>
      <c r="J37" s="99"/>
    </row>
  </sheetData>
  <mergeCells count="1">
    <mergeCell ref="A32:F34"/>
  </mergeCells>
  <hyperlinks>
    <hyperlink ref="L5" location="Index!A1" display="Index" xr:uid="{87A6683D-B5C2-426A-9163-4679F4D687D9}"/>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5B381-B879-4287-A21C-4737C9E4C52C}">
  <sheetPr>
    <tabColor rgb="FF005AB4"/>
  </sheetPr>
  <dimension ref="A1:F13"/>
  <sheetViews>
    <sheetView showGridLines="0" workbookViewId="0"/>
  </sheetViews>
  <sheetFormatPr defaultColWidth="9.26953125" defaultRowHeight="15.75" customHeight="1"/>
  <cols>
    <col min="1" max="1" width="6.7265625" style="451" customWidth="1"/>
    <col min="2" max="2" width="56" style="451" bestFit="1" customWidth="1"/>
    <col min="3" max="3" width="24.81640625" style="490" customWidth="1"/>
    <col min="4" max="4" width="3.26953125" style="451" customWidth="1"/>
    <col min="5" max="5" width="8.54296875" style="451" customWidth="1"/>
    <col min="6" max="16384" width="9.26953125" style="451"/>
  </cols>
  <sheetData>
    <row r="1" spans="1:6" s="771" customFormat="1" ht="13">
      <c r="A1" s="305" t="s">
        <v>1449</v>
      </c>
      <c r="C1" s="770"/>
    </row>
    <row r="2" spans="1:6" ht="15.75" customHeight="1">
      <c r="A2" s="495"/>
      <c r="B2" s="306"/>
      <c r="C2" s="308"/>
    </row>
    <row r="3" spans="1:6" ht="15.75" customHeight="1">
      <c r="A3" s="495"/>
      <c r="B3" s="306"/>
      <c r="C3" s="308"/>
    </row>
    <row r="4" spans="1:6" ht="15.75" customHeight="1">
      <c r="A4" s="823" t="s">
        <v>1930</v>
      </c>
      <c r="B4" s="307"/>
      <c r="C4" s="308" t="s">
        <v>44</v>
      </c>
    </row>
    <row r="5" spans="1:6" s="307" customFormat="1" ht="34.5">
      <c r="A5" s="723"/>
      <c r="B5" s="723" t="s">
        <v>1450</v>
      </c>
      <c r="C5" s="824" t="s">
        <v>1451</v>
      </c>
      <c r="E5" s="651" t="s">
        <v>282</v>
      </c>
    </row>
    <row r="6" spans="1:6" s="307" customFormat="1" ht="15.75" customHeight="1">
      <c r="A6" s="813">
        <v>1</v>
      </c>
      <c r="B6" s="825" t="s">
        <v>1452</v>
      </c>
      <c r="C6" s="815"/>
    </row>
    <row r="7" spans="1:6" s="307" customFormat="1" ht="15.75" customHeight="1">
      <c r="A7" s="811"/>
      <c r="B7" s="811"/>
      <c r="C7" s="812"/>
    </row>
    <row r="8" spans="1:6" s="307" customFormat="1" ht="15.75" customHeight="1">
      <c r="A8" s="1488" t="s">
        <v>2093</v>
      </c>
      <c r="B8" s="1488"/>
      <c r="C8" s="1488"/>
      <c r="D8" s="1488"/>
      <c r="E8" s="1488"/>
      <c r="F8" s="1488"/>
    </row>
    <row r="9" spans="1:6" ht="15.75" customHeight="1">
      <c r="A9" s="1488"/>
      <c r="B9" s="1488"/>
      <c r="C9" s="1488"/>
      <c r="D9" s="1488"/>
      <c r="E9" s="1488"/>
      <c r="F9" s="1488"/>
    </row>
    <row r="10" spans="1:6" ht="48" customHeight="1">
      <c r="A10" s="1488"/>
      <c r="B10" s="1488"/>
      <c r="C10" s="1488"/>
      <c r="D10" s="1488"/>
      <c r="E10" s="1488"/>
      <c r="F10" s="1488"/>
    </row>
    <row r="11" spans="1:6" ht="15.75" customHeight="1">
      <c r="B11" s="307"/>
      <c r="C11" s="310"/>
    </row>
    <row r="12" spans="1:6" ht="15.75" customHeight="1">
      <c r="B12" s="307"/>
      <c r="C12" s="310"/>
    </row>
    <row r="13" spans="1:6" ht="15.75" customHeight="1">
      <c r="B13" s="307"/>
      <c r="C13" s="310"/>
    </row>
  </sheetData>
  <mergeCells count="1">
    <mergeCell ref="A8:F10"/>
  </mergeCells>
  <hyperlinks>
    <hyperlink ref="E5" location="Index!A1" display="Index" xr:uid="{92021EDD-1C74-42D4-8800-B33DBB12C5FA}"/>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D41B-F375-4BCE-B45F-1D39620A6AB6}">
  <sheetPr>
    <tabColor rgb="FF005AB4"/>
  </sheetPr>
  <dimension ref="A1:N19"/>
  <sheetViews>
    <sheetView showGridLines="0" workbookViewId="0"/>
  </sheetViews>
  <sheetFormatPr defaultColWidth="9.26953125" defaultRowHeight="15.75" customHeight="1"/>
  <cols>
    <col min="1" max="1" width="6.7265625" style="451" customWidth="1"/>
    <col min="2" max="2" width="30.26953125" style="451" customWidth="1"/>
    <col min="3" max="12" width="18.1796875" style="490" customWidth="1"/>
    <col min="13" max="13" width="3.26953125" style="451" customWidth="1"/>
    <col min="14" max="14" width="8.54296875" style="451" customWidth="1"/>
    <col min="15" max="16384" width="9.26953125" style="451"/>
  </cols>
  <sheetData>
    <row r="1" spans="1:14" s="771" customFormat="1" ht="13">
      <c r="A1" s="305" t="s">
        <v>1919</v>
      </c>
      <c r="C1" s="770"/>
      <c r="D1" s="770"/>
      <c r="E1" s="770"/>
      <c r="F1" s="770"/>
      <c r="G1" s="770"/>
      <c r="H1" s="770"/>
      <c r="I1" s="770"/>
      <c r="J1" s="770"/>
      <c r="K1" s="770"/>
      <c r="L1" s="770"/>
    </row>
    <row r="2" spans="1:14" ht="15.75" customHeight="1">
      <c r="A2" s="495"/>
      <c r="B2" s="306"/>
      <c r="C2" s="308"/>
      <c r="D2" s="308"/>
      <c r="E2" s="308"/>
      <c r="F2" s="308"/>
      <c r="G2" s="308"/>
      <c r="H2" s="308"/>
      <c r="I2" s="308"/>
      <c r="J2" s="308"/>
      <c r="K2" s="308"/>
      <c r="L2" s="308"/>
    </row>
    <row r="3" spans="1:14" ht="15.75" customHeight="1">
      <c r="A3" s="776"/>
      <c r="B3" s="307"/>
      <c r="C3" s="308" t="s">
        <v>44</v>
      </c>
      <c r="D3" s="308" t="s">
        <v>45</v>
      </c>
      <c r="E3" s="308" t="s">
        <v>46</v>
      </c>
      <c r="F3" s="308" t="s">
        <v>84</v>
      </c>
      <c r="G3" s="308" t="s">
        <v>85</v>
      </c>
      <c r="H3" s="308" t="s">
        <v>294</v>
      </c>
      <c r="I3" s="308" t="s">
        <v>260</v>
      </c>
      <c r="J3" s="308" t="s">
        <v>290</v>
      </c>
      <c r="K3" s="308" t="s">
        <v>297</v>
      </c>
      <c r="L3" s="308" t="s">
        <v>298</v>
      </c>
    </row>
    <row r="4" spans="1:14" s="452" customFormat="1" ht="24.75" customHeight="1">
      <c r="A4" s="609"/>
      <c r="B4" s="829"/>
      <c r="C4" s="1360" t="s">
        <v>1453</v>
      </c>
      <c r="D4" s="1360"/>
      <c r="E4" s="1361"/>
      <c r="F4" s="1360" t="s">
        <v>1454</v>
      </c>
      <c r="G4" s="1360"/>
      <c r="H4" s="1360"/>
      <c r="I4" s="1360"/>
      <c r="J4" s="1360"/>
      <c r="K4" s="1361"/>
      <c r="L4" s="766"/>
    </row>
    <row r="5" spans="1:14" s="315" customFormat="1" ht="31.5" customHeight="1">
      <c r="A5" s="737" t="s">
        <v>1931</v>
      </c>
      <c r="B5" s="737"/>
      <c r="C5" s="830" t="s">
        <v>1405</v>
      </c>
      <c r="D5" s="830" t="s">
        <v>1406</v>
      </c>
      <c r="E5" s="831" t="s">
        <v>1455</v>
      </c>
      <c r="F5" s="830" t="s">
        <v>1456</v>
      </c>
      <c r="G5" s="830" t="s">
        <v>1457</v>
      </c>
      <c r="H5" s="830" t="s">
        <v>1458</v>
      </c>
      <c r="I5" s="830" t="s">
        <v>1459</v>
      </c>
      <c r="J5" s="830" t="s">
        <v>1460</v>
      </c>
      <c r="K5" s="831" t="s">
        <v>1461</v>
      </c>
      <c r="L5" s="830" t="s">
        <v>79</v>
      </c>
      <c r="N5" s="651" t="s">
        <v>282</v>
      </c>
    </row>
    <row r="6" spans="1:14" s="306" customFormat="1" ht="15.75" customHeight="1">
      <c r="A6" s="506">
        <v>1</v>
      </c>
      <c r="B6" s="811" t="s">
        <v>1462</v>
      </c>
      <c r="C6" s="826"/>
      <c r="D6" s="826"/>
      <c r="E6" s="826"/>
      <c r="F6" s="826"/>
      <c r="G6" s="826"/>
      <c r="H6" s="826"/>
      <c r="I6" s="826"/>
      <c r="J6" s="826"/>
      <c r="K6" s="826"/>
      <c r="L6" s="826"/>
    </row>
    <row r="7" spans="1:14" s="307" customFormat="1" ht="15.75" customHeight="1">
      <c r="A7" s="805">
        <v>2</v>
      </c>
      <c r="B7" s="807" t="s">
        <v>1463</v>
      </c>
      <c r="C7" s="827"/>
      <c r="D7" s="827"/>
      <c r="E7" s="827"/>
      <c r="F7" s="827"/>
      <c r="G7" s="827"/>
      <c r="H7" s="827"/>
      <c r="I7" s="827"/>
      <c r="J7" s="827"/>
      <c r="K7" s="827"/>
      <c r="L7" s="827"/>
    </row>
    <row r="8" spans="1:14" s="307" customFormat="1" ht="15.75" customHeight="1">
      <c r="A8" s="805">
        <v>3</v>
      </c>
      <c r="B8" s="807" t="s">
        <v>1464</v>
      </c>
      <c r="C8" s="827"/>
      <c r="D8" s="827"/>
      <c r="E8" s="827"/>
      <c r="F8" s="827"/>
      <c r="G8" s="827"/>
      <c r="H8" s="827"/>
      <c r="I8" s="827"/>
      <c r="J8" s="827"/>
      <c r="K8" s="827"/>
      <c r="L8" s="827"/>
    </row>
    <row r="9" spans="1:14" s="307" customFormat="1" ht="15.75" customHeight="1">
      <c r="A9" s="805">
        <v>4</v>
      </c>
      <c r="B9" s="807" t="s">
        <v>1465</v>
      </c>
      <c r="C9" s="827"/>
      <c r="D9" s="827"/>
      <c r="E9" s="827"/>
      <c r="F9" s="827"/>
      <c r="G9" s="827"/>
      <c r="H9" s="827"/>
      <c r="I9" s="827"/>
      <c r="J9" s="827"/>
      <c r="K9" s="827"/>
      <c r="L9" s="827"/>
    </row>
    <row r="10" spans="1:14" s="306" customFormat="1" ht="15.75" customHeight="1">
      <c r="A10" s="506">
        <v>5</v>
      </c>
      <c r="B10" s="811" t="s">
        <v>1466</v>
      </c>
      <c r="C10" s="826"/>
      <c r="D10" s="826"/>
      <c r="E10" s="826"/>
      <c r="F10" s="826"/>
      <c r="G10" s="826"/>
      <c r="H10" s="826"/>
      <c r="I10" s="826"/>
      <c r="J10" s="826"/>
      <c r="K10" s="826"/>
      <c r="L10" s="826"/>
    </row>
    <row r="11" spans="1:14" s="307" customFormat="1" ht="15.75" customHeight="1">
      <c r="A11" s="805">
        <v>6</v>
      </c>
      <c r="B11" s="807" t="s">
        <v>1467</v>
      </c>
      <c r="C11" s="827"/>
      <c r="D11" s="827"/>
      <c r="E11" s="827"/>
      <c r="F11" s="827"/>
      <c r="G11" s="827"/>
      <c r="H11" s="827"/>
      <c r="I11" s="827"/>
      <c r="J11" s="827"/>
      <c r="K11" s="827"/>
      <c r="L11" s="827"/>
    </row>
    <row r="12" spans="1:14" s="307" customFormat="1" ht="15.75" customHeight="1">
      <c r="A12" s="813">
        <v>7</v>
      </c>
      <c r="B12" s="825" t="s">
        <v>1468</v>
      </c>
      <c r="C12" s="828"/>
      <c r="D12" s="828"/>
      <c r="E12" s="828"/>
      <c r="F12" s="828"/>
      <c r="G12" s="828"/>
      <c r="H12" s="828"/>
      <c r="I12" s="828"/>
      <c r="J12" s="828"/>
      <c r="K12" s="828"/>
      <c r="L12" s="828"/>
    </row>
    <row r="13" spans="1:14" s="307" customFormat="1" ht="15.75" customHeight="1">
      <c r="A13" s="811"/>
      <c r="B13" s="811"/>
      <c r="C13" s="812"/>
      <c r="D13" s="812"/>
      <c r="E13" s="812"/>
      <c r="F13" s="812"/>
      <c r="G13" s="812"/>
      <c r="H13" s="812"/>
      <c r="I13" s="812"/>
      <c r="J13" s="812"/>
      <c r="K13" s="812"/>
      <c r="L13" s="812"/>
    </row>
    <row r="14" spans="1:14" s="307" customFormat="1" ht="15.75" customHeight="1">
      <c r="A14" s="1488" t="s">
        <v>2093</v>
      </c>
      <c r="B14" s="1488"/>
      <c r="C14" s="1488"/>
      <c r="D14" s="1488"/>
      <c r="E14" s="1488"/>
      <c r="F14" s="1488"/>
    </row>
    <row r="15" spans="1:14" ht="15.75" customHeight="1">
      <c r="A15" s="1488"/>
      <c r="B15" s="1488"/>
      <c r="C15" s="1488"/>
      <c r="D15" s="1488"/>
      <c r="E15" s="1488"/>
      <c r="F15" s="1488"/>
      <c r="G15" s="451"/>
      <c r="H15" s="451"/>
      <c r="I15" s="451"/>
      <c r="J15" s="451"/>
      <c r="K15" s="451"/>
      <c r="L15" s="451"/>
    </row>
    <row r="16" spans="1:14" ht="53.5" customHeight="1">
      <c r="A16" s="1488"/>
      <c r="B16" s="1488"/>
      <c r="C16" s="1488"/>
      <c r="D16" s="1488"/>
      <c r="E16" s="1488"/>
      <c r="F16" s="1488"/>
      <c r="G16" s="451"/>
      <c r="H16" s="451"/>
      <c r="I16" s="451"/>
      <c r="J16" s="451"/>
      <c r="K16" s="451"/>
      <c r="L16" s="451"/>
    </row>
    <row r="17" spans="2:12" ht="15.75" customHeight="1">
      <c r="B17" s="307"/>
      <c r="C17" s="310"/>
      <c r="D17" s="310"/>
      <c r="E17" s="310"/>
      <c r="F17" s="310"/>
      <c r="G17" s="310"/>
      <c r="H17" s="310"/>
      <c r="I17" s="310"/>
      <c r="J17" s="310"/>
      <c r="K17" s="310"/>
      <c r="L17" s="310"/>
    </row>
    <row r="18" spans="2:12" ht="15.75" customHeight="1">
      <c r="B18" s="307"/>
      <c r="C18" s="310"/>
      <c r="D18" s="310"/>
      <c r="E18" s="310"/>
      <c r="F18" s="310"/>
      <c r="G18" s="310"/>
      <c r="H18" s="310"/>
      <c r="I18" s="310"/>
      <c r="J18" s="310"/>
      <c r="K18" s="310"/>
      <c r="L18" s="310"/>
    </row>
    <row r="19" spans="2:12" ht="15.75" customHeight="1">
      <c r="B19" s="307"/>
      <c r="C19" s="310"/>
      <c r="D19" s="310"/>
      <c r="E19" s="310"/>
      <c r="F19" s="310"/>
      <c r="G19" s="310"/>
      <c r="H19" s="310"/>
      <c r="I19" s="310"/>
      <c r="J19" s="310"/>
      <c r="K19" s="310"/>
      <c r="L19" s="310"/>
    </row>
  </sheetData>
  <mergeCells count="3">
    <mergeCell ref="C4:E4"/>
    <mergeCell ref="F4:K4"/>
    <mergeCell ref="A14:F16"/>
  </mergeCells>
  <hyperlinks>
    <hyperlink ref="N5" location="Index!A1" display="Index" xr:uid="{30A0C3E4-7BA5-4AA5-BCA2-71B7B829EF07}"/>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54A6-FB1A-4372-B889-F0FECC313EF7}">
  <sheetPr>
    <tabColor theme="6"/>
  </sheetPr>
  <dimension ref="A1:J21"/>
  <sheetViews>
    <sheetView workbookViewId="0"/>
  </sheetViews>
  <sheetFormatPr defaultColWidth="9.26953125" defaultRowHeight="14.5"/>
  <cols>
    <col min="1" max="1" width="9.26953125" style="44"/>
    <col min="2" max="2" width="50.81640625" style="44" customWidth="1"/>
    <col min="3" max="3" width="28.26953125" style="44" customWidth="1"/>
    <col min="4" max="8" width="11.1796875" style="44" customWidth="1"/>
    <col min="9" max="16384" width="9.26953125" style="44"/>
  </cols>
  <sheetData>
    <row r="1" spans="1:10">
      <c r="A1" s="888" t="s">
        <v>1514</v>
      </c>
      <c r="B1" s="889"/>
      <c r="C1" s="890"/>
      <c r="D1" s="889"/>
      <c r="E1" s="889"/>
      <c r="F1" s="890"/>
      <c r="G1" s="890"/>
      <c r="H1" s="890"/>
    </row>
    <row r="2" spans="1:10">
      <c r="A2" s="891"/>
      <c r="B2" s="889"/>
      <c r="C2" s="890"/>
      <c r="D2" s="889"/>
      <c r="E2" s="889"/>
      <c r="F2" s="890"/>
      <c r="G2" s="890"/>
      <c r="H2" s="890"/>
    </row>
    <row r="3" spans="1:10">
      <c r="A3" s="892"/>
      <c r="B3" s="892"/>
      <c r="C3" s="893" t="s">
        <v>44</v>
      </c>
      <c r="D3" s="893" t="s">
        <v>45</v>
      </c>
      <c r="E3" s="893" t="s">
        <v>46</v>
      </c>
      <c r="F3" s="893" t="s">
        <v>84</v>
      </c>
      <c r="G3" s="893" t="s">
        <v>85</v>
      </c>
      <c r="H3" s="893" t="s">
        <v>294</v>
      </c>
      <c r="J3" s="89" t="s">
        <v>282</v>
      </c>
    </row>
    <row r="4" spans="1:10" ht="33.75" customHeight="1">
      <c r="A4" s="1366" t="s">
        <v>1931</v>
      </c>
      <c r="B4" s="1366"/>
      <c r="C4" s="894" t="s">
        <v>1515</v>
      </c>
      <c r="D4" s="1362" t="s">
        <v>1516</v>
      </c>
      <c r="E4" s="1363"/>
      <c r="F4" s="1363"/>
      <c r="G4" s="1363"/>
      <c r="H4" s="1363"/>
    </row>
    <row r="5" spans="1:10" ht="14.25" customHeight="1">
      <c r="A5" s="1364" t="s">
        <v>1517</v>
      </c>
      <c r="B5" s="1364"/>
      <c r="C5" s="895" t="s">
        <v>1518</v>
      </c>
      <c r="D5" s="896" t="s">
        <v>1518</v>
      </c>
      <c r="E5" s="897" t="s">
        <v>1519</v>
      </c>
      <c r="F5" s="897" t="s">
        <v>1520</v>
      </c>
      <c r="G5" s="897" t="s">
        <v>1521</v>
      </c>
      <c r="H5" s="897" t="s">
        <v>1522</v>
      </c>
    </row>
    <row r="6" spans="1:10" ht="15" customHeight="1">
      <c r="A6" s="898" t="s">
        <v>306</v>
      </c>
      <c r="B6" s="898" t="s">
        <v>1523</v>
      </c>
      <c r="C6" s="474">
        <v>353440.26466094999</v>
      </c>
      <c r="D6" s="899"/>
      <c r="E6" s="899"/>
      <c r="F6" s="899"/>
      <c r="G6" s="899"/>
      <c r="H6" s="899"/>
    </row>
    <row r="7" spans="1:10" ht="16.75" customHeight="1">
      <c r="A7" s="898" t="s">
        <v>1524</v>
      </c>
      <c r="B7" s="900" t="s">
        <v>1525</v>
      </c>
      <c r="C7" s="474">
        <v>223392</v>
      </c>
      <c r="D7" s="899"/>
      <c r="E7" s="899"/>
      <c r="F7" s="899"/>
      <c r="G7" s="899"/>
      <c r="H7" s="899"/>
    </row>
    <row r="8" spans="1:10">
      <c r="A8" s="898" t="s">
        <v>307</v>
      </c>
      <c r="B8" s="898" t="s">
        <v>1526</v>
      </c>
      <c r="C8" s="474">
        <v>987611</v>
      </c>
      <c r="D8" s="899"/>
      <c r="E8" s="899"/>
      <c r="F8" s="899"/>
      <c r="G8" s="899"/>
      <c r="H8" s="899"/>
      <c r="J8" s="901"/>
    </row>
    <row r="9" spans="1:10">
      <c r="A9" s="898" t="s">
        <v>308</v>
      </c>
      <c r="B9" s="898" t="s">
        <v>1527</v>
      </c>
      <c r="C9" s="939">
        <v>0.35787396521601117</v>
      </c>
      <c r="D9" s="899"/>
      <c r="E9" s="899"/>
      <c r="F9" s="899"/>
      <c r="G9" s="899"/>
      <c r="H9" s="899"/>
    </row>
    <row r="10" spans="1:10">
      <c r="A10" s="898" t="s">
        <v>152</v>
      </c>
      <c r="B10" s="900" t="s">
        <v>1525</v>
      </c>
      <c r="C10" s="939">
        <v>0.22619432144842452</v>
      </c>
      <c r="D10" s="899"/>
      <c r="E10" s="899"/>
      <c r="F10" s="899"/>
      <c r="G10" s="899"/>
      <c r="H10" s="899"/>
    </row>
    <row r="11" spans="1:10">
      <c r="A11" s="898" t="s">
        <v>1528</v>
      </c>
      <c r="B11" s="898" t="s">
        <v>1529</v>
      </c>
      <c r="C11" s="474">
        <v>1640040</v>
      </c>
      <c r="D11" s="899"/>
      <c r="E11" s="899"/>
      <c r="F11" s="899"/>
      <c r="G11" s="899"/>
      <c r="H11" s="899"/>
    </row>
    <row r="12" spans="1:10">
      <c r="A12" s="898" t="s">
        <v>1530</v>
      </c>
      <c r="B12" s="898" t="s">
        <v>1531</v>
      </c>
      <c r="C12" s="939">
        <v>0.21550710022984196</v>
      </c>
      <c r="D12" s="899"/>
      <c r="E12" s="899"/>
      <c r="F12" s="899"/>
      <c r="G12" s="899"/>
      <c r="H12" s="899"/>
    </row>
    <row r="13" spans="1:10">
      <c r="A13" s="898" t="s">
        <v>156</v>
      </c>
      <c r="B13" s="900" t="s">
        <v>1532</v>
      </c>
      <c r="C13" s="939">
        <v>0.13621131191922148</v>
      </c>
      <c r="D13" s="899"/>
      <c r="E13" s="899"/>
      <c r="F13" s="899"/>
      <c r="G13" s="899"/>
      <c r="H13" s="899"/>
    </row>
    <row r="14" spans="1:10" ht="23">
      <c r="A14" s="898" t="s">
        <v>817</v>
      </c>
      <c r="B14" s="898" t="s">
        <v>1533</v>
      </c>
      <c r="C14" s="899"/>
      <c r="D14" s="899"/>
      <c r="E14" s="899"/>
      <c r="F14" s="899"/>
      <c r="G14" s="899"/>
      <c r="H14" s="899"/>
    </row>
    <row r="15" spans="1:10" ht="46">
      <c r="A15" s="898" t="s">
        <v>819</v>
      </c>
      <c r="B15" s="898" t="s">
        <v>1534</v>
      </c>
      <c r="C15" s="899"/>
      <c r="D15" s="899"/>
      <c r="E15" s="899"/>
      <c r="F15" s="899"/>
      <c r="G15" s="899"/>
      <c r="H15" s="899"/>
    </row>
    <row r="16" spans="1:10" ht="80.5">
      <c r="A16" s="898" t="s">
        <v>1535</v>
      </c>
      <c r="B16" s="898" t="s">
        <v>1536</v>
      </c>
      <c r="C16" s="899"/>
      <c r="D16" s="899"/>
      <c r="E16" s="899"/>
      <c r="F16" s="899"/>
      <c r="G16" s="899"/>
      <c r="H16" s="899"/>
    </row>
    <row r="17" spans="1:8">
      <c r="A17" s="1365" t="s">
        <v>1515</v>
      </c>
      <c r="B17" s="1365"/>
      <c r="C17" s="1365"/>
      <c r="D17" s="1365"/>
      <c r="E17" s="1365"/>
      <c r="F17" s="1365"/>
      <c r="G17" s="1365"/>
      <c r="H17" s="1365"/>
    </row>
    <row r="18" spans="1:8">
      <c r="A18" s="898" t="s">
        <v>601</v>
      </c>
      <c r="B18" s="898" t="s">
        <v>1537</v>
      </c>
      <c r="C18" s="939">
        <v>0.19600000000000001</v>
      </c>
      <c r="D18" s="902"/>
      <c r="E18" s="902"/>
      <c r="F18" s="902"/>
      <c r="G18" s="902"/>
      <c r="H18" s="902"/>
    </row>
    <row r="19" spans="1:8">
      <c r="A19" s="898" t="s">
        <v>602</v>
      </c>
      <c r="B19" s="900" t="s">
        <v>1538</v>
      </c>
      <c r="C19" s="939">
        <v>0</v>
      </c>
      <c r="D19" s="902"/>
      <c r="E19" s="902"/>
      <c r="F19" s="902"/>
      <c r="G19" s="902"/>
      <c r="H19" s="902"/>
    </row>
    <row r="20" spans="1:8">
      <c r="A20" s="898" t="s">
        <v>604</v>
      </c>
      <c r="B20" s="898" t="s">
        <v>1539</v>
      </c>
      <c r="C20" s="939">
        <v>0.06</v>
      </c>
      <c r="D20" s="902"/>
      <c r="E20" s="902"/>
      <c r="F20" s="902"/>
      <c r="G20" s="902"/>
      <c r="H20" s="902"/>
    </row>
    <row r="21" spans="1:8">
      <c r="A21" s="898" t="s">
        <v>606</v>
      </c>
      <c r="B21" s="900" t="s">
        <v>1540</v>
      </c>
      <c r="C21" s="939">
        <v>0</v>
      </c>
      <c r="D21" s="902"/>
      <c r="E21" s="902"/>
      <c r="F21" s="902"/>
      <c r="G21" s="902"/>
      <c r="H21" s="902"/>
    </row>
  </sheetData>
  <mergeCells count="4">
    <mergeCell ref="D4:H4"/>
    <mergeCell ref="A5:B5"/>
    <mergeCell ref="A17:H17"/>
    <mergeCell ref="A4:B4"/>
  </mergeCells>
  <conditionalFormatting sqref="C6:H16">
    <cfRule type="cellIs" dxfId="5" priority="2" stopIfTrue="1" operator="lessThan">
      <formula>0</formula>
    </cfRule>
  </conditionalFormatting>
  <conditionalFormatting sqref="C18:H21">
    <cfRule type="cellIs" dxfId="4" priority="1" stopIfTrue="1" operator="lessThan">
      <formula>0</formula>
    </cfRule>
  </conditionalFormatting>
  <hyperlinks>
    <hyperlink ref="J3" location="Index!A1" display="Index" xr:uid="{91812729-64C6-4595-947C-70765966F4D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A1B4-2EFE-461C-B47D-1ED3258FAEED}">
  <sheetPr>
    <tabColor rgb="FF005AB4"/>
  </sheetPr>
  <dimension ref="A1:I47"/>
  <sheetViews>
    <sheetView showGridLines="0" workbookViewId="0"/>
  </sheetViews>
  <sheetFormatPr defaultColWidth="10.1796875" defaultRowHeight="12.5"/>
  <cols>
    <col min="1" max="1" width="5" style="10" customWidth="1"/>
    <col min="2" max="2" width="65.453125" style="10" customWidth="1"/>
    <col min="3" max="7" width="14.1796875" style="10" customWidth="1"/>
    <col min="8" max="8" width="4.1796875" style="10" customWidth="1"/>
    <col min="9" max="9" width="8.54296875" style="10" customWidth="1"/>
    <col min="10" max="15" width="9.1796875" style="10" customWidth="1"/>
    <col min="16" max="16384" width="10.1796875" style="10"/>
  </cols>
  <sheetData>
    <row r="1" spans="1:9" s="670" customFormat="1" ht="13">
      <c r="A1" s="650" t="s">
        <v>1022</v>
      </c>
      <c r="C1" s="650"/>
    </row>
    <row r="2" spans="1:9" s="62" customFormat="1" ht="15.75" customHeight="1">
      <c r="B2" s="93"/>
      <c r="C2" s="93"/>
    </row>
    <row r="3" spans="1:9" s="62" customFormat="1" ht="15.75" customHeight="1">
      <c r="C3" s="272" t="s">
        <v>44</v>
      </c>
      <c r="D3" s="272" t="s">
        <v>45</v>
      </c>
      <c r="E3" s="272" t="s">
        <v>46</v>
      </c>
      <c r="F3" s="272" t="s">
        <v>84</v>
      </c>
      <c r="G3" s="272" t="s">
        <v>85</v>
      </c>
    </row>
    <row r="4" spans="1:9" s="62" customFormat="1" ht="15.75" customHeight="1">
      <c r="A4" s="291"/>
      <c r="B4" s="291"/>
      <c r="C4" s="1204" t="s">
        <v>79</v>
      </c>
      <c r="D4" s="1206" t="s">
        <v>1023</v>
      </c>
      <c r="E4" s="1206"/>
      <c r="F4" s="1206"/>
      <c r="G4" s="1206"/>
      <c r="I4" s="651" t="s">
        <v>282</v>
      </c>
    </row>
    <row r="5" spans="1:9" s="62" customFormat="1" ht="15.75" customHeight="1">
      <c r="A5" s="291"/>
      <c r="B5" s="291"/>
      <c r="C5" s="1204"/>
      <c r="D5" s="1204" t="s">
        <v>1024</v>
      </c>
      <c r="E5" s="1204" t="s">
        <v>1025</v>
      </c>
      <c r="F5" s="1204" t="s">
        <v>1026</v>
      </c>
      <c r="G5" s="1204" t="s">
        <v>1027</v>
      </c>
      <c r="I5" s="342"/>
    </row>
    <row r="6" spans="1:9" s="62" customFormat="1" ht="15.75" customHeight="1">
      <c r="A6" s="493" t="s">
        <v>1931</v>
      </c>
      <c r="B6" s="291"/>
      <c r="C6" s="1205"/>
      <c r="D6" s="1205"/>
      <c r="E6" s="1205"/>
      <c r="F6" s="1205"/>
      <c r="G6" s="1205"/>
    </row>
    <row r="7" spans="1:9" s="55" customFormat="1" ht="23">
      <c r="A7" s="671">
        <v>1</v>
      </c>
      <c r="B7" s="672" t="s">
        <v>1028</v>
      </c>
      <c r="C7" s="673">
        <v>1588105.3928789999</v>
      </c>
      <c r="D7" s="673">
        <v>1544846.3928789999</v>
      </c>
      <c r="E7" s="673"/>
      <c r="F7" s="673">
        <v>6715</v>
      </c>
      <c r="G7" s="673">
        <v>42006</v>
      </c>
      <c r="I7" s="674"/>
    </row>
    <row r="8" spans="1:9" s="55" customFormat="1" ht="23">
      <c r="A8" s="671">
        <v>2</v>
      </c>
      <c r="B8" s="672" t="s">
        <v>1029</v>
      </c>
      <c r="C8" s="673">
        <v>8394</v>
      </c>
      <c r="D8" s="673">
        <v>0</v>
      </c>
      <c r="E8" s="673"/>
      <c r="F8" s="673">
        <v>8394.2064262700005</v>
      </c>
      <c r="G8" s="673">
        <v>8393.7935737299995</v>
      </c>
      <c r="I8" s="674"/>
    </row>
    <row r="9" spans="1:9" s="55" customFormat="1" ht="15.75" customHeight="1">
      <c r="A9" s="671">
        <v>3</v>
      </c>
      <c r="B9" s="210" t="s">
        <v>1030</v>
      </c>
      <c r="C9" s="675">
        <v>1579711.3928789999</v>
      </c>
      <c r="D9" s="675">
        <v>1544846.3928789999</v>
      </c>
      <c r="E9" s="675"/>
      <c r="F9" s="675">
        <v>-1679.2064262700005</v>
      </c>
      <c r="G9" s="675">
        <v>33612.206426270001</v>
      </c>
      <c r="I9" s="674"/>
    </row>
    <row r="10" spans="1:9" s="55" customFormat="1" ht="15.75" customHeight="1">
      <c r="A10" s="177">
        <v>4</v>
      </c>
      <c r="B10" s="210" t="s">
        <v>1031</v>
      </c>
      <c r="C10" s="673">
        <v>167311.78535224998</v>
      </c>
      <c r="D10" s="673">
        <v>163257.78535224998</v>
      </c>
      <c r="E10" s="673"/>
      <c r="F10" s="673">
        <v>4054</v>
      </c>
      <c r="G10" s="462"/>
      <c r="I10" s="674"/>
    </row>
    <row r="11" spans="1:9" s="55" customFormat="1" ht="15.75" customHeight="1">
      <c r="A11" s="163">
        <v>5</v>
      </c>
      <c r="B11" s="352" t="s">
        <v>1032</v>
      </c>
      <c r="C11" s="673"/>
      <c r="D11" s="673"/>
      <c r="E11" s="673"/>
      <c r="F11" s="673"/>
      <c r="G11" s="462"/>
      <c r="I11" s="674"/>
    </row>
    <row r="12" spans="1:9" s="55" customFormat="1" ht="15.75" customHeight="1">
      <c r="A12" s="163">
        <v>6</v>
      </c>
      <c r="B12" s="676" t="s">
        <v>1033</v>
      </c>
      <c r="C12" s="673">
        <v>-1090.9379377600999</v>
      </c>
      <c r="D12" s="673">
        <v>-5742.1443640301004</v>
      </c>
      <c r="E12" s="677"/>
      <c r="F12" s="673">
        <v>4651.2064262700005</v>
      </c>
      <c r="G12" s="462"/>
      <c r="I12" s="674"/>
    </row>
    <row r="13" spans="1:9" s="55" customFormat="1" ht="15.75" customHeight="1">
      <c r="A13" s="163">
        <v>7</v>
      </c>
      <c r="B13" s="352" t="s">
        <v>1034</v>
      </c>
      <c r="C13" s="673"/>
      <c r="D13" s="673"/>
      <c r="E13" s="678"/>
      <c r="F13" s="673"/>
      <c r="G13" s="462"/>
      <c r="I13" s="674"/>
    </row>
    <row r="14" spans="1:9" s="55" customFormat="1" ht="15.75" customHeight="1">
      <c r="A14" s="163">
        <v>8</v>
      </c>
      <c r="B14" s="352" t="s">
        <v>1035</v>
      </c>
      <c r="C14" s="673"/>
      <c r="D14" s="673"/>
      <c r="E14" s="673"/>
      <c r="F14" s="673"/>
      <c r="G14" s="462"/>
      <c r="H14" s="679"/>
      <c r="I14" s="674"/>
    </row>
    <row r="15" spans="1:9" s="55" customFormat="1" ht="15.75" customHeight="1">
      <c r="A15" s="163">
        <v>9</v>
      </c>
      <c r="B15" s="352" t="s">
        <v>1036</v>
      </c>
      <c r="C15" s="673"/>
      <c r="D15" s="673"/>
      <c r="E15" s="673"/>
      <c r="F15" s="673"/>
      <c r="G15" s="462"/>
      <c r="H15" s="679"/>
      <c r="I15" s="674"/>
    </row>
    <row r="16" spans="1:9" s="55" customFormat="1" ht="15.75" customHeight="1">
      <c r="A16" s="163">
        <v>10</v>
      </c>
      <c r="B16" s="352" t="s">
        <v>1037</v>
      </c>
      <c r="C16" s="673"/>
      <c r="D16" s="673"/>
      <c r="E16" s="673"/>
      <c r="F16" s="673"/>
      <c r="G16" s="462"/>
      <c r="H16" s="679"/>
      <c r="I16" s="674"/>
    </row>
    <row r="17" spans="1:9" s="55" customFormat="1" ht="15.75" customHeight="1">
      <c r="A17" s="176">
        <v>11</v>
      </c>
      <c r="B17" s="357" t="s">
        <v>1038</v>
      </c>
      <c r="C17" s="680">
        <v>-122</v>
      </c>
      <c r="D17" s="680"/>
      <c r="E17" s="680"/>
      <c r="F17" s="680">
        <v>2810</v>
      </c>
      <c r="G17" s="464"/>
      <c r="H17" s="679"/>
      <c r="I17" s="674"/>
    </row>
    <row r="18" spans="1:9" s="55" customFormat="1" ht="15.75" customHeight="1">
      <c r="A18" s="178">
        <v>12</v>
      </c>
      <c r="B18" s="201" t="s">
        <v>1039</v>
      </c>
      <c r="C18" s="681">
        <v>1745810.24029349</v>
      </c>
      <c r="D18" s="681">
        <v>1702362.0338672199</v>
      </c>
      <c r="E18" s="681"/>
      <c r="F18" s="681">
        <v>9836</v>
      </c>
      <c r="G18" s="681">
        <v>33612.206426270001</v>
      </c>
      <c r="I18" s="674"/>
    </row>
    <row r="19" spans="1:9">
      <c r="D19" s="613"/>
      <c r="E19" s="613"/>
      <c r="F19" s="613"/>
      <c r="G19" s="613"/>
      <c r="I19" s="614"/>
    </row>
    <row r="20" spans="1:9">
      <c r="D20" s="613"/>
      <c r="E20" s="613"/>
      <c r="F20" s="613"/>
      <c r="G20" s="613"/>
    </row>
    <row r="21" spans="1:9" ht="13">
      <c r="D21" s="619"/>
      <c r="E21" s="619"/>
      <c r="F21" s="619"/>
      <c r="G21" s="620"/>
    </row>
    <row r="22" spans="1:9" ht="13">
      <c r="D22" s="621"/>
      <c r="E22" s="621"/>
      <c r="F22" s="621"/>
      <c r="G22" s="619"/>
    </row>
    <row r="23" spans="1:9" ht="13">
      <c r="D23" s="620"/>
      <c r="E23" s="620"/>
      <c r="F23" s="620"/>
      <c r="G23" s="622"/>
    </row>
    <row r="24" spans="1:9" ht="13">
      <c r="D24" s="620"/>
      <c r="E24" s="620"/>
      <c r="F24" s="620"/>
      <c r="G24" s="622"/>
    </row>
    <row r="25" spans="1:9">
      <c r="D25" s="623"/>
      <c r="E25" s="613"/>
      <c r="F25" s="613"/>
      <c r="G25" s="613"/>
    </row>
    <row r="26" spans="1:9">
      <c r="D26" s="623"/>
      <c r="E26" s="613"/>
      <c r="F26" s="613"/>
      <c r="G26" s="613"/>
    </row>
    <row r="27" spans="1:9">
      <c r="D27" s="623"/>
      <c r="E27" s="616"/>
      <c r="F27" s="616"/>
      <c r="G27" s="616"/>
    </row>
    <row r="28" spans="1:9" ht="13">
      <c r="B28" s="14"/>
      <c r="C28" s="14"/>
      <c r="D28" s="30"/>
      <c r="E28" s="30"/>
      <c r="F28" s="30"/>
      <c r="G28" s="30"/>
    </row>
    <row r="29" spans="1:9">
      <c r="D29" s="30"/>
      <c r="E29" s="30"/>
      <c r="F29" s="30"/>
      <c r="G29" s="30"/>
    </row>
    <row r="30" spans="1:9">
      <c r="D30" s="613"/>
      <c r="E30" s="613"/>
      <c r="F30" s="613"/>
      <c r="G30" s="613"/>
    </row>
    <row r="31" spans="1:9">
      <c r="D31" s="30"/>
      <c r="E31" s="30"/>
      <c r="F31" s="30"/>
      <c r="G31" s="30"/>
    </row>
    <row r="32" spans="1:9">
      <c r="D32" s="30"/>
      <c r="E32" s="30"/>
      <c r="F32" s="30"/>
      <c r="G32" s="30"/>
    </row>
    <row r="33" spans="4:7">
      <c r="D33" s="30"/>
      <c r="E33" s="30"/>
      <c r="F33" s="30"/>
      <c r="G33" s="30"/>
    </row>
    <row r="34" spans="4:7">
      <c r="D34" s="30"/>
      <c r="E34" s="30"/>
      <c r="F34" s="30"/>
      <c r="G34" s="30"/>
    </row>
    <row r="35" spans="4:7">
      <c r="D35" s="30"/>
      <c r="E35" s="30"/>
      <c r="F35" s="30"/>
      <c r="G35" s="30"/>
    </row>
    <row r="36" spans="4:7">
      <c r="D36" s="30"/>
      <c r="E36" s="30"/>
      <c r="F36" s="30"/>
      <c r="G36" s="30"/>
    </row>
    <row r="37" spans="4:7">
      <c r="D37" s="30"/>
      <c r="E37" s="30"/>
      <c r="F37" s="30"/>
      <c r="G37" s="30"/>
    </row>
    <row r="38" spans="4:7">
      <c r="D38" s="30"/>
      <c r="E38" s="30"/>
      <c r="F38" s="30"/>
      <c r="G38" s="30"/>
    </row>
    <row r="39" spans="4:7">
      <c r="D39" s="30"/>
      <c r="E39" s="30"/>
      <c r="F39" s="30"/>
      <c r="G39" s="30"/>
    </row>
    <row r="40" spans="4:7">
      <c r="D40" s="30"/>
      <c r="E40" s="30"/>
      <c r="F40" s="30"/>
      <c r="G40" s="30"/>
    </row>
    <row r="41" spans="4:7">
      <c r="D41" s="30"/>
      <c r="E41" s="30"/>
      <c r="F41" s="30"/>
      <c r="G41" s="30"/>
    </row>
    <row r="42" spans="4:7">
      <c r="D42" s="30"/>
      <c r="E42" s="30"/>
      <c r="F42" s="30"/>
      <c r="G42" s="30"/>
    </row>
    <row r="43" spans="4:7">
      <c r="D43" s="30"/>
      <c r="E43" s="30"/>
      <c r="F43" s="30"/>
      <c r="G43" s="30"/>
    </row>
    <row r="44" spans="4:7">
      <c r="D44" s="30"/>
      <c r="E44" s="30"/>
      <c r="F44" s="30"/>
      <c r="G44" s="30"/>
    </row>
    <row r="45" spans="4:7">
      <c r="D45" s="30"/>
      <c r="E45" s="30"/>
      <c r="F45" s="30"/>
      <c r="G45" s="30"/>
    </row>
    <row r="46" spans="4:7">
      <c r="D46" s="30"/>
      <c r="E46" s="30"/>
      <c r="F46" s="30"/>
      <c r="G46" s="30"/>
    </row>
    <row r="47" spans="4:7">
      <c r="D47" s="30"/>
      <c r="E47" s="30"/>
      <c r="F47" s="30"/>
      <c r="G47" s="30"/>
    </row>
  </sheetData>
  <mergeCells count="6">
    <mergeCell ref="C4:C6"/>
    <mergeCell ref="D4:G4"/>
    <mergeCell ref="D5:D6"/>
    <mergeCell ref="E5:E6"/>
    <mergeCell ref="F5:F6"/>
    <mergeCell ref="G5:G6"/>
  </mergeCells>
  <hyperlinks>
    <hyperlink ref="I4" location="Index!A1" display="Index" xr:uid="{417EDE15-8E84-46EA-A8E3-0B8E45E6D762}"/>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D5F6-2412-40C9-B49D-5D6241D2287E}">
  <sheetPr>
    <tabColor theme="6"/>
  </sheetPr>
  <dimension ref="A1:H50"/>
  <sheetViews>
    <sheetView workbookViewId="0"/>
  </sheetViews>
  <sheetFormatPr defaultColWidth="8.7265625" defaultRowHeight="14.5"/>
  <cols>
    <col min="1" max="1" width="13.453125" style="44" customWidth="1"/>
    <col min="2" max="2" width="84.81640625" style="44" customWidth="1"/>
    <col min="3" max="5" width="16.54296875" style="44" customWidth="1"/>
    <col min="6" max="16384" width="8.7265625" style="44"/>
  </cols>
  <sheetData>
    <row r="1" spans="1:7">
      <c r="A1" s="888" t="s">
        <v>1584</v>
      </c>
    </row>
    <row r="3" spans="1:7">
      <c r="C3" s="907" t="s">
        <v>44</v>
      </c>
      <c r="D3" s="907" t="s">
        <v>45</v>
      </c>
      <c r="E3" s="907" t="s">
        <v>46</v>
      </c>
    </row>
    <row r="4" spans="1:7" ht="57.5">
      <c r="A4" s="1354" t="s">
        <v>1931</v>
      </c>
      <c r="B4" s="1354"/>
      <c r="C4" s="907" t="s">
        <v>1515</v>
      </c>
      <c r="D4" s="907" t="s">
        <v>1585</v>
      </c>
      <c r="E4" s="907" t="s">
        <v>1586</v>
      </c>
      <c r="G4" s="651" t="s">
        <v>282</v>
      </c>
    </row>
    <row r="5" spans="1:7">
      <c r="A5" s="1365" t="s">
        <v>1541</v>
      </c>
      <c r="B5" s="1365"/>
      <c r="C5" s="1365"/>
      <c r="D5" s="1365"/>
      <c r="E5" s="1365"/>
    </row>
    <row r="6" spans="1:7">
      <c r="A6" s="903">
        <v>1</v>
      </c>
      <c r="B6" s="898" t="s">
        <v>1554</v>
      </c>
      <c r="C6" s="940">
        <v>180048</v>
      </c>
      <c r="D6" s="908"/>
      <c r="E6" s="908"/>
    </row>
    <row r="7" spans="1:7">
      <c r="A7" s="903">
        <v>2</v>
      </c>
      <c r="B7" s="898" t="s">
        <v>1555</v>
      </c>
      <c r="C7" s="940">
        <v>20116</v>
      </c>
      <c r="D7" s="908"/>
      <c r="E7" s="908"/>
    </row>
    <row r="8" spans="1:7">
      <c r="A8" s="903">
        <v>6</v>
      </c>
      <c r="B8" s="898" t="s">
        <v>1556</v>
      </c>
      <c r="C8" s="940">
        <v>23228</v>
      </c>
      <c r="D8" s="908"/>
      <c r="E8" s="908"/>
    </row>
    <row r="9" spans="1:7">
      <c r="A9" s="903">
        <v>11</v>
      </c>
      <c r="B9" s="898" t="s">
        <v>1557</v>
      </c>
      <c r="C9" s="940">
        <v>223392</v>
      </c>
      <c r="D9" s="908"/>
      <c r="E9" s="908"/>
    </row>
    <row r="10" spans="1:7">
      <c r="A10" s="1365" t="s">
        <v>1542</v>
      </c>
      <c r="B10" s="1365"/>
      <c r="C10" s="1365"/>
      <c r="D10" s="1365"/>
      <c r="E10" s="1365"/>
    </row>
    <row r="11" spans="1:7" ht="23">
      <c r="A11" s="903">
        <v>12</v>
      </c>
      <c r="B11" s="898" t="s">
        <v>1558</v>
      </c>
      <c r="C11" s="940"/>
      <c r="D11" s="908"/>
      <c r="E11" s="908"/>
    </row>
    <row r="12" spans="1:7" ht="23">
      <c r="A12" s="903" t="s">
        <v>1543</v>
      </c>
      <c r="B12" s="898" t="s">
        <v>1559</v>
      </c>
      <c r="C12" s="940"/>
      <c r="D12" s="908"/>
      <c r="E12" s="908"/>
    </row>
    <row r="13" spans="1:7" ht="23">
      <c r="A13" s="903" t="s">
        <v>1544</v>
      </c>
      <c r="B13" s="898" t="s">
        <v>1560</v>
      </c>
      <c r="C13" s="940"/>
      <c r="D13" s="908"/>
      <c r="E13" s="908"/>
    </row>
    <row r="14" spans="1:7">
      <c r="A14" s="903" t="s">
        <v>1545</v>
      </c>
      <c r="B14" s="898" t="s">
        <v>1561</v>
      </c>
      <c r="C14" s="940"/>
      <c r="D14" s="908"/>
      <c r="E14" s="908"/>
    </row>
    <row r="15" spans="1:7">
      <c r="A15" s="903">
        <v>13</v>
      </c>
      <c r="B15" s="898" t="s">
        <v>1562</v>
      </c>
      <c r="C15" s="940">
        <v>130048.26466094998</v>
      </c>
      <c r="D15" s="908"/>
      <c r="E15" s="908"/>
    </row>
    <row r="16" spans="1:7">
      <c r="A16" s="903" t="s">
        <v>1546</v>
      </c>
      <c r="B16" s="898" t="s">
        <v>1563</v>
      </c>
      <c r="C16" s="940"/>
      <c r="D16" s="908"/>
      <c r="E16" s="908"/>
    </row>
    <row r="17" spans="1:8" ht="23">
      <c r="A17" s="903">
        <v>14</v>
      </c>
      <c r="B17" s="904" t="s">
        <v>1564</v>
      </c>
      <c r="C17" s="940"/>
      <c r="D17" s="908"/>
      <c r="E17" s="908"/>
    </row>
    <row r="18" spans="1:8">
      <c r="A18" s="903">
        <v>17</v>
      </c>
      <c r="B18" s="898" t="s">
        <v>1565</v>
      </c>
      <c r="C18" s="940">
        <v>130048.26466094998</v>
      </c>
      <c r="D18" s="908"/>
      <c r="E18" s="908"/>
    </row>
    <row r="19" spans="1:8">
      <c r="A19" s="903" t="s">
        <v>640</v>
      </c>
      <c r="B19" s="900" t="s">
        <v>1582</v>
      </c>
      <c r="C19" s="940"/>
      <c r="D19" s="908"/>
      <c r="E19" s="908"/>
    </row>
    <row r="20" spans="1:8">
      <c r="A20" s="1365" t="s">
        <v>1547</v>
      </c>
      <c r="B20" s="1365"/>
      <c r="C20" s="1365"/>
      <c r="D20" s="1365"/>
      <c r="E20" s="1365"/>
    </row>
    <row r="21" spans="1:8">
      <c r="A21" s="903">
        <v>18</v>
      </c>
      <c r="B21" s="898" t="s">
        <v>1566</v>
      </c>
      <c r="C21" s="941">
        <v>353440.26466094999</v>
      </c>
      <c r="D21" s="908"/>
      <c r="E21" s="908"/>
    </row>
    <row r="22" spans="1:8">
      <c r="A22" s="903">
        <v>19</v>
      </c>
      <c r="B22" s="898" t="s">
        <v>1567</v>
      </c>
      <c r="C22" s="942"/>
      <c r="D22" s="908"/>
      <c r="E22" s="908"/>
    </row>
    <row r="23" spans="1:8">
      <c r="A23" s="903">
        <v>20</v>
      </c>
      <c r="B23" s="898" t="s">
        <v>1568</v>
      </c>
      <c r="C23" s="942"/>
      <c r="D23" s="908"/>
      <c r="E23" s="908"/>
    </row>
    <row r="24" spans="1:8">
      <c r="A24" s="903">
        <v>22</v>
      </c>
      <c r="B24" s="898" t="s">
        <v>1569</v>
      </c>
      <c r="C24" s="941">
        <v>353440.26466094999</v>
      </c>
      <c r="D24" s="908"/>
      <c r="E24" s="908"/>
    </row>
    <row r="25" spans="1:8">
      <c r="A25" s="903" t="s">
        <v>644</v>
      </c>
      <c r="B25" s="900" t="s">
        <v>1581</v>
      </c>
      <c r="C25" s="942"/>
      <c r="D25" s="908"/>
      <c r="E25" s="908"/>
    </row>
    <row r="26" spans="1:8">
      <c r="A26" s="1365" t="s">
        <v>1548</v>
      </c>
      <c r="B26" s="1365"/>
      <c r="C26" s="1365"/>
      <c r="D26" s="1365"/>
      <c r="E26" s="905"/>
      <c r="F26" s="906"/>
      <c r="G26" s="906"/>
      <c r="H26" s="906"/>
    </row>
    <row r="27" spans="1:8">
      <c r="A27" s="903">
        <v>23</v>
      </c>
      <c r="B27" s="898" t="s">
        <v>1570</v>
      </c>
      <c r="C27" s="941">
        <v>987611</v>
      </c>
      <c r="D27" s="908"/>
      <c r="E27" s="908"/>
    </row>
    <row r="28" spans="1:8">
      <c r="A28" s="903">
        <v>24</v>
      </c>
      <c r="B28" s="898" t="s">
        <v>1571</v>
      </c>
      <c r="C28" s="941">
        <v>1640040</v>
      </c>
      <c r="D28" s="908"/>
      <c r="E28" s="908"/>
    </row>
    <row r="29" spans="1:8">
      <c r="A29" s="1365" t="s">
        <v>1549</v>
      </c>
      <c r="B29" s="1365"/>
      <c r="C29" s="1365"/>
      <c r="D29" s="1365"/>
      <c r="E29" s="905"/>
      <c r="F29" s="906"/>
      <c r="G29" s="906"/>
      <c r="H29" s="906"/>
    </row>
    <row r="30" spans="1:8">
      <c r="A30" s="903">
        <v>25</v>
      </c>
      <c r="B30" s="898" t="s">
        <v>1572</v>
      </c>
      <c r="C30" s="943">
        <v>0.35787396521601117</v>
      </c>
      <c r="D30" s="908"/>
      <c r="E30" s="908"/>
    </row>
    <row r="31" spans="1:8">
      <c r="A31" s="903" t="s">
        <v>182</v>
      </c>
      <c r="B31" s="900" t="s">
        <v>1573</v>
      </c>
      <c r="C31" s="943">
        <v>0.22619432144842452</v>
      </c>
      <c r="D31" s="908"/>
      <c r="E31" s="908"/>
    </row>
    <row r="32" spans="1:8">
      <c r="A32" s="903">
        <v>26</v>
      </c>
      <c r="B32" s="898" t="s">
        <v>1574</v>
      </c>
      <c r="C32" s="943">
        <v>0.21550710022984196</v>
      </c>
      <c r="D32" s="908"/>
      <c r="E32" s="908"/>
    </row>
    <row r="33" spans="1:8">
      <c r="A33" s="903" t="s">
        <v>1550</v>
      </c>
      <c r="B33" s="900" t="s">
        <v>1573</v>
      </c>
      <c r="C33" s="943">
        <v>0.13621131191922148</v>
      </c>
      <c r="D33" s="908"/>
      <c r="E33" s="908"/>
    </row>
    <row r="34" spans="1:8">
      <c r="A34" s="903">
        <v>27</v>
      </c>
      <c r="B34" s="898" t="s">
        <v>1575</v>
      </c>
      <c r="C34" s="943">
        <v>2.9306596423085612E-2</v>
      </c>
      <c r="D34" s="908"/>
      <c r="E34" s="908"/>
    </row>
    <row r="35" spans="1:8">
      <c r="A35" s="903">
        <v>28</v>
      </c>
      <c r="B35" s="898" t="s">
        <v>1576</v>
      </c>
      <c r="C35" s="943">
        <v>9.8023621743226513E-2</v>
      </c>
      <c r="D35" s="908"/>
      <c r="E35" s="908"/>
    </row>
    <row r="36" spans="1:8">
      <c r="A36" s="903">
        <v>29</v>
      </c>
      <c r="B36" s="900" t="s">
        <v>1578</v>
      </c>
      <c r="C36" s="943">
        <v>2.5000000000000001E-2</v>
      </c>
      <c r="D36" s="908"/>
      <c r="E36" s="908"/>
    </row>
    <row r="37" spans="1:8">
      <c r="A37" s="903">
        <v>30</v>
      </c>
      <c r="B37" s="900" t="s">
        <v>1579</v>
      </c>
      <c r="C37" s="943">
        <v>2.4262321299277145E-2</v>
      </c>
      <c r="D37" s="908"/>
      <c r="E37" s="908"/>
    </row>
    <row r="38" spans="1:8">
      <c r="A38" s="903">
        <v>31</v>
      </c>
      <c r="B38" s="900" t="s">
        <v>1580</v>
      </c>
      <c r="C38" s="943">
        <v>1.8761300443949361E-2</v>
      </c>
      <c r="D38" s="908"/>
      <c r="E38" s="908"/>
    </row>
    <row r="39" spans="1:8" ht="23">
      <c r="A39" s="903" t="s">
        <v>1551</v>
      </c>
      <c r="B39" s="900" t="s">
        <v>1577</v>
      </c>
      <c r="C39" s="943">
        <v>0.03</v>
      </c>
      <c r="D39" s="908"/>
      <c r="E39" s="908"/>
    </row>
    <row r="40" spans="1:8">
      <c r="A40" s="1365" t="s">
        <v>1552</v>
      </c>
      <c r="B40" s="1365"/>
      <c r="C40" s="1365"/>
      <c r="D40" s="1365"/>
      <c r="E40" s="905"/>
      <c r="F40" s="906"/>
      <c r="G40" s="906"/>
      <c r="H40" s="906"/>
    </row>
    <row r="41" spans="1:8">
      <c r="A41" s="903" t="s">
        <v>1553</v>
      </c>
      <c r="B41" s="903" t="s">
        <v>1583</v>
      </c>
      <c r="C41" s="940">
        <v>25642.027099240004</v>
      </c>
      <c r="D41" s="908"/>
      <c r="E41" s="908"/>
    </row>
    <row r="42" spans="1:8">
      <c r="A42" s="903"/>
    </row>
    <row r="43" spans="1:8">
      <c r="A43" s="903"/>
    </row>
    <row r="44" spans="1:8">
      <c r="A44" s="903"/>
    </row>
    <row r="45" spans="1:8">
      <c r="A45" s="903"/>
    </row>
    <row r="46" spans="1:8">
      <c r="A46" s="903"/>
    </row>
    <row r="47" spans="1:8">
      <c r="A47" s="903"/>
    </row>
    <row r="48" spans="1:8">
      <c r="A48" s="903"/>
    </row>
    <row r="49" spans="1:1">
      <c r="A49" s="903"/>
    </row>
    <row r="50" spans="1:1">
      <c r="A50" s="903"/>
    </row>
  </sheetData>
  <mergeCells count="7">
    <mergeCell ref="A29:D29"/>
    <mergeCell ref="A40:D40"/>
    <mergeCell ref="A4:B4"/>
    <mergeCell ref="A5:E5"/>
    <mergeCell ref="A10:E10"/>
    <mergeCell ref="A20:E20"/>
    <mergeCell ref="A26:D26"/>
  </mergeCells>
  <conditionalFormatting sqref="C6:C9">
    <cfRule type="cellIs" dxfId="3" priority="3" stopIfTrue="1" operator="lessThan">
      <formula>0</formula>
    </cfRule>
  </conditionalFormatting>
  <conditionalFormatting sqref="C11:C19">
    <cfRule type="cellIs" dxfId="2" priority="2" stopIfTrue="1" operator="lessThan">
      <formula>0</formula>
    </cfRule>
  </conditionalFormatting>
  <conditionalFormatting sqref="C41">
    <cfRule type="cellIs" dxfId="1" priority="1" stopIfTrue="1" operator="lessThan">
      <formula>0</formula>
    </cfRule>
  </conditionalFormatting>
  <hyperlinks>
    <hyperlink ref="G4" location="Index!A1" display="Index" xr:uid="{E35E684F-91BE-4741-A649-9DD7F65B49D4}"/>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671E5-41B9-4FF9-8BB1-92B0A408736E}">
  <sheetPr>
    <tabColor theme="6"/>
  </sheetPr>
  <dimension ref="A1:I11"/>
  <sheetViews>
    <sheetView workbookViewId="0"/>
  </sheetViews>
  <sheetFormatPr defaultColWidth="8.7265625" defaultRowHeight="14.5"/>
  <cols>
    <col min="1" max="1" width="3.81640625" style="44" customWidth="1"/>
    <col min="2" max="2" width="40.81640625" style="44" customWidth="1"/>
    <col min="3" max="6" width="13.54296875" style="44" customWidth="1"/>
    <col min="7" max="7" width="14.7265625" style="44" bestFit="1" customWidth="1"/>
    <col min="8" max="16384" width="8.7265625" style="44"/>
  </cols>
  <sheetData>
    <row r="1" spans="1:9">
      <c r="A1" s="888" t="s">
        <v>1587</v>
      </c>
    </row>
    <row r="3" spans="1:9">
      <c r="C3" s="907">
        <v>1</v>
      </c>
      <c r="D3" s="907">
        <v>2</v>
      </c>
      <c r="E3" s="907">
        <v>3</v>
      </c>
      <c r="F3" s="907">
        <v>4</v>
      </c>
      <c r="G3" s="907" t="s">
        <v>79</v>
      </c>
    </row>
    <row r="4" spans="1:9">
      <c r="B4" s="737" t="s">
        <v>1931</v>
      </c>
      <c r="C4" s="907" t="s">
        <v>1588</v>
      </c>
      <c r="D4" s="907"/>
      <c r="E4" s="907"/>
      <c r="F4" s="907" t="s">
        <v>1589</v>
      </c>
      <c r="G4" s="907" t="s">
        <v>2058</v>
      </c>
      <c r="I4" s="651" t="s">
        <v>282</v>
      </c>
    </row>
    <row r="5" spans="1:9">
      <c r="A5" s="903">
        <v>1</v>
      </c>
      <c r="B5" s="898" t="s">
        <v>1590</v>
      </c>
      <c r="C5" s="945" t="s">
        <v>1606</v>
      </c>
      <c r="D5" s="945" t="s">
        <v>1607</v>
      </c>
      <c r="E5" s="945" t="s">
        <v>1608</v>
      </c>
      <c r="F5" s="945" t="s">
        <v>1609</v>
      </c>
      <c r="G5" s="944"/>
    </row>
    <row r="6" spans="1:9" ht="23">
      <c r="A6" s="903">
        <v>5</v>
      </c>
      <c r="B6" s="898" t="s">
        <v>1591</v>
      </c>
      <c r="C6" s="940">
        <v>180048</v>
      </c>
      <c r="D6" s="940">
        <v>20116</v>
      </c>
      <c r="E6" s="940">
        <v>23228</v>
      </c>
      <c r="F6" s="940">
        <v>130048.26466094998</v>
      </c>
      <c r="G6" s="940">
        <v>353440.26466094999</v>
      </c>
    </row>
    <row r="7" spans="1:9">
      <c r="A7" s="903">
        <v>6</v>
      </c>
      <c r="B7" s="900" t="s">
        <v>1592</v>
      </c>
      <c r="C7" s="940"/>
      <c r="D7" s="940"/>
      <c r="E7" s="940"/>
      <c r="F7" s="940">
        <v>54570.188290719976</v>
      </c>
      <c r="G7" s="940">
        <v>54570.188290719976</v>
      </c>
    </row>
    <row r="8" spans="1:9">
      <c r="A8" s="903">
        <v>7</v>
      </c>
      <c r="B8" s="900" t="s">
        <v>1593</v>
      </c>
      <c r="C8" s="940"/>
      <c r="D8" s="940"/>
      <c r="E8" s="940"/>
      <c r="F8" s="940">
        <v>75478.076370230003</v>
      </c>
      <c r="G8" s="940">
        <v>75478.076370230003</v>
      </c>
    </row>
    <row r="9" spans="1:9">
      <c r="A9" s="903">
        <v>8</v>
      </c>
      <c r="B9" s="900" t="s">
        <v>1594</v>
      </c>
      <c r="C9" s="940"/>
      <c r="D9" s="940"/>
      <c r="E9" s="940">
        <v>23228</v>
      </c>
      <c r="F9" s="940"/>
      <c r="G9" s="940">
        <v>23228</v>
      </c>
    </row>
    <row r="10" spans="1:9" ht="23">
      <c r="A10" s="903">
        <v>9</v>
      </c>
      <c r="B10" s="900" t="s">
        <v>1595</v>
      </c>
      <c r="C10" s="940"/>
      <c r="D10" s="940"/>
      <c r="E10" s="940"/>
      <c r="F10" s="940"/>
      <c r="G10" s="940"/>
    </row>
    <row r="11" spans="1:9">
      <c r="A11" s="903">
        <v>10</v>
      </c>
      <c r="B11" s="900" t="s">
        <v>1596</v>
      </c>
      <c r="C11" s="940">
        <v>180048</v>
      </c>
      <c r="D11" s="940">
        <v>20116</v>
      </c>
      <c r="E11" s="940"/>
      <c r="F11" s="940"/>
      <c r="G11" s="940">
        <v>200164</v>
      </c>
    </row>
  </sheetData>
  <conditionalFormatting sqref="C6:G11">
    <cfRule type="cellIs" dxfId="0" priority="1" stopIfTrue="1" operator="lessThan">
      <formula>0</formula>
    </cfRule>
  </conditionalFormatting>
  <hyperlinks>
    <hyperlink ref="I4" location="Index!A1" display="Index" xr:uid="{A202464E-FFB0-44E9-96AE-23EAEC156937}"/>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52BE-29A8-428D-BAFF-322E107C64A8}">
  <sheetPr>
    <tabColor theme="6"/>
  </sheetPr>
  <dimension ref="A1:F25"/>
  <sheetViews>
    <sheetView workbookViewId="0"/>
  </sheetViews>
  <sheetFormatPr defaultColWidth="8.7265625" defaultRowHeight="11.5"/>
  <cols>
    <col min="1" max="1" width="15.54296875" style="950" customWidth="1"/>
    <col min="2" max="2" width="88.54296875" style="950" customWidth="1"/>
    <col min="3" max="3" width="2.1796875" style="950" customWidth="1"/>
    <col min="4" max="4" width="71.54296875" style="950" customWidth="1"/>
    <col min="5" max="16384" width="8.7265625" style="950"/>
  </cols>
  <sheetData>
    <row r="1" spans="1:6" ht="13">
      <c r="A1" s="1000" t="s">
        <v>1920</v>
      </c>
      <c r="B1" s="948"/>
      <c r="C1" s="948"/>
      <c r="D1" s="949"/>
    </row>
    <row r="2" spans="1:6">
      <c r="A2" s="951"/>
      <c r="B2" s="948"/>
      <c r="C2" s="948"/>
      <c r="D2" s="949"/>
    </row>
    <row r="3" spans="1:6">
      <c r="A3" s="949"/>
      <c r="B3" s="948"/>
      <c r="C3" s="948"/>
      <c r="D3" s="952"/>
    </row>
    <row r="4" spans="1:6">
      <c r="A4" s="953"/>
      <c r="B4" s="953"/>
      <c r="C4" s="953"/>
      <c r="D4" s="953"/>
      <c r="F4" s="651" t="s">
        <v>282</v>
      </c>
    </row>
    <row r="5" spans="1:6">
      <c r="A5" s="953" t="s">
        <v>798</v>
      </c>
      <c r="B5" s="953" t="s">
        <v>1610</v>
      </c>
      <c r="C5" s="953"/>
      <c r="D5" s="953"/>
    </row>
    <row r="6" spans="1:6" ht="115">
      <c r="A6" s="954" t="s">
        <v>947</v>
      </c>
      <c r="B6" s="955" t="s">
        <v>1611</v>
      </c>
      <c r="C6" s="955"/>
      <c r="D6" s="1007" t="s">
        <v>1962</v>
      </c>
    </row>
    <row r="7" spans="1:6" ht="111.4" customHeight="1">
      <c r="A7" s="954" t="s">
        <v>950</v>
      </c>
      <c r="B7" s="955" t="s">
        <v>1612</v>
      </c>
      <c r="C7" s="955"/>
      <c r="D7" s="1007" t="s">
        <v>1963</v>
      </c>
    </row>
    <row r="8" spans="1:6" ht="77.25" customHeight="1">
      <c r="A8" s="954" t="s">
        <v>953</v>
      </c>
      <c r="B8" s="955" t="s">
        <v>1613</v>
      </c>
      <c r="C8" s="955"/>
      <c r="D8" s="1007" t="s">
        <v>1964</v>
      </c>
    </row>
    <row r="9" spans="1:6" ht="89.65" customHeight="1">
      <c r="A9" s="954" t="s">
        <v>956</v>
      </c>
      <c r="B9" s="955" t="s">
        <v>1614</v>
      </c>
      <c r="C9" s="955"/>
      <c r="D9" s="1007" t="s">
        <v>1965</v>
      </c>
    </row>
    <row r="10" spans="1:6">
      <c r="A10" s="953"/>
      <c r="B10" s="953" t="s">
        <v>1615</v>
      </c>
      <c r="C10" s="953"/>
      <c r="D10" s="953"/>
    </row>
    <row r="11" spans="1:6" ht="85.9" customHeight="1">
      <c r="A11" s="954" t="s">
        <v>958</v>
      </c>
      <c r="B11" s="955" t="s">
        <v>1616</v>
      </c>
      <c r="C11" s="955"/>
      <c r="D11" s="1007" t="s">
        <v>1966</v>
      </c>
    </row>
    <row r="12" spans="1:6" ht="84.4" customHeight="1">
      <c r="A12" s="954" t="s">
        <v>961</v>
      </c>
      <c r="B12" s="955" t="s">
        <v>1617</v>
      </c>
      <c r="C12" s="955"/>
      <c r="D12" s="1007" t="s">
        <v>1967</v>
      </c>
    </row>
    <row r="13" spans="1:6" ht="76.5" customHeight="1">
      <c r="A13" s="954" t="s">
        <v>964</v>
      </c>
      <c r="B13" s="955" t="s">
        <v>1618</v>
      </c>
      <c r="C13" s="955"/>
      <c r="D13" s="1007" t="s">
        <v>1968</v>
      </c>
    </row>
    <row r="14" spans="1:6" ht="87" customHeight="1">
      <c r="A14" s="954" t="s">
        <v>1397</v>
      </c>
      <c r="B14" s="955" t="s">
        <v>1619</v>
      </c>
      <c r="C14" s="955"/>
      <c r="D14" s="1007" t="s">
        <v>1969</v>
      </c>
    </row>
    <row r="15" spans="1:6" ht="63" customHeight="1">
      <c r="A15" s="954" t="s">
        <v>1399</v>
      </c>
      <c r="B15" s="955" t="s">
        <v>1620</v>
      </c>
      <c r="C15" s="955"/>
      <c r="D15" s="1007" t="s">
        <v>1970</v>
      </c>
    </row>
    <row r="16" spans="1:6">
      <c r="A16" s="953"/>
      <c r="B16" s="953" t="s">
        <v>1621</v>
      </c>
      <c r="C16" s="953"/>
      <c r="D16" s="953"/>
    </row>
    <row r="17" spans="1:4" ht="109.15" customHeight="1">
      <c r="A17" s="954" t="s">
        <v>1402</v>
      </c>
      <c r="B17" s="955" t="s">
        <v>1622</v>
      </c>
      <c r="C17" s="955"/>
      <c r="D17" s="1007" t="s">
        <v>1971</v>
      </c>
    </row>
    <row r="18" spans="1:4" ht="78" customHeight="1">
      <c r="A18" s="954" t="s">
        <v>1623</v>
      </c>
      <c r="B18" s="955" t="s">
        <v>1624</v>
      </c>
      <c r="C18" s="955"/>
      <c r="D18" s="1007" t="s">
        <v>1972</v>
      </c>
    </row>
    <row r="19" spans="1:4" ht="109.15" customHeight="1">
      <c r="A19" s="954" t="s">
        <v>1625</v>
      </c>
      <c r="B19" s="955" t="s">
        <v>1626</v>
      </c>
      <c r="C19" s="955"/>
      <c r="D19" s="1007" t="s">
        <v>1973</v>
      </c>
    </row>
    <row r="20" spans="1:4" ht="115">
      <c r="A20" s="954" t="s">
        <v>1627</v>
      </c>
      <c r="B20" s="955" t="s">
        <v>1628</v>
      </c>
      <c r="C20" s="955"/>
      <c r="D20" s="1007" t="s">
        <v>1974</v>
      </c>
    </row>
    <row r="21" spans="1:4" ht="73.5" customHeight="1">
      <c r="A21" s="954" t="s">
        <v>1629</v>
      </c>
      <c r="B21" s="955" t="s">
        <v>1630</v>
      </c>
      <c r="C21" s="955"/>
      <c r="D21" s="1007" t="s">
        <v>1975</v>
      </c>
    </row>
    <row r="22" spans="1:4" ht="87.4" customHeight="1">
      <c r="A22" s="954" t="s">
        <v>1631</v>
      </c>
      <c r="B22" s="955" t="s">
        <v>1632</v>
      </c>
      <c r="C22" s="955"/>
      <c r="D22" s="1007" t="s">
        <v>1976</v>
      </c>
    </row>
    <row r="23" spans="1:4" ht="96" customHeight="1">
      <c r="A23" s="954" t="s">
        <v>1633</v>
      </c>
      <c r="B23" s="955" t="s">
        <v>1634</v>
      </c>
      <c r="C23" s="955"/>
      <c r="D23" s="1007" t="s">
        <v>1977</v>
      </c>
    </row>
    <row r="24" spans="1:4" ht="64.150000000000006" customHeight="1">
      <c r="A24" s="954" t="s">
        <v>1635</v>
      </c>
      <c r="B24" s="955" t="s">
        <v>1636</v>
      </c>
      <c r="C24" s="955"/>
      <c r="D24" s="1007" t="s">
        <v>1978</v>
      </c>
    </row>
    <row r="25" spans="1:4" ht="72" customHeight="1">
      <c r="A25" s="954" t="s">
        <v>1637</v>
      </c>
      <c r="B25" s="955" t="s">
        <v>1638</v>
      </c>
      <c r="C25" s="955"/>
      <c r="D25" s="1007" t="s">
        <v>1979</v>
      </c>
    </row>
  </sheetData>
  <hyperlinks>
    <hyperlink ref="F4" location="Index!A1" display="Index" xr:uid="{E7B9C549-BFC1-4FED-9C4C-9EDDF62687CD}"/>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425D4-5478-4569-A719-3B049E06D3EA}">
  <sheetPr>
    <tabColor theme="6"/>
  </sheetPr>
  <dimension ref="A1:F25"/>
  <sheetViews>
    <sheetView workbookViewId="0"/>
  </sheetViews>
  <sheetFormatPr defaultColWidth="8.7265625" defaultRowHeight="14"/>
  <cols>
    <col min="1" max="1" width="15.54296875" style="957" customWidth="1"/>
    <col min="2" max="2" width="88.54296875" style="957" customWidth="1"/>
    <col min="3" max="3" width="2.1796875" style="957" customWidth="1"/>
    <col min="4" max="4" width="71.54296875" style="957" customWidth="1"/>
    <col min="5" max="16384" width="8.7265625" style="957"/>
  </cols>
  <sheetData>
    <row r="1" spans="1:6">
      <c r="A1" s="1000" t="s">
        <v>1639</v>
      </c>
      <c r="B1" s="956"/>
      <c r="C1" s="956"/>
    </row>
    <row r="2" spans="1:6">
      <c r="A2" s="958"/>
      <c r="B2" s="956"/>
      <c r="C2" s="956"/>
    </row>
    <row r="3" spans="1:6">
      <c r="A3" s="956"/>
      <c r="B3" s="956"/>
      <c r="C3" s="959"/>
    </row>
    <row r="4" spans="1:6">
      <c r="A4" s="953"/>
      <c r="B4" s="953"/>
      <c r="C4" s="953"/>
      <c r="D4" s="953"/>
      <c r="F4" s="651" t="s">
        <v>282</v>
      </c>
    </row>
    <row r="5" spans="1:6">
      <c r="A5" s="953" t="s">
        <v>798</v>
      </c>
      <c r="B5" s="953" t="s">
        <v>1610</v>
      </c>
      <c r="C5" s="953"/>
      <c r="D5" s="953"/>
    </row>
    <row r="6" spans="1:6" ht="92">
      <c r="A6" s="954" t="s">
        <v>947</v>
      </c>
      <c r="B6" s="955" t="s">
        <v>1640</v>
      </c>
      <c r="C6" s="955"/>
      <c r="D6" s="1007" t="s">
        <v>1980</v>
      </c>
    </row>
    <row r="7" spans="1:6" ht="34.5">
      <c r="A7" s="954" t="s">
        <v>950</v>
      </c>
      <c r="B7" s="955" t="s">
        <v>1641</v>
      </c>
      <c r="C7" s="955"/>
      <c r="D7" s="1007" t="s">
        <v>1981</v>
      </c>
    </row>
    <row r="8" spans="1:6" ht="51" customHeight="1">
      <c r="A8" s="954" t="s">
        <v>953</v>
      </c>
      <c r="B8" s="955" t="s">
        <v>1642</v>
      </c>
      <c r="C8" s="955"/>
      <c r="D8" s="1008" t="s">
        <v>1982</v>
      </c>
    </row>
    <row r="9" spans="1:6">
      <c r="A9" s="953"/>
      <c r="B9" s="953" t="s">
        <v>1615</v>
      </c>
      <c r="C9" s="953"/>
      <c r="D9" s="953"/>
    </row>
    <row r="10" spans="1:6" ht="34.5">
      <c r="A10" s="965" t="s">
        <v>956</v>
      </c>
      <c r="B10" s="960" t="s">
        <v>1643</v>
      </c>
      <c r="C10" s="960"/>
      <c r="D10" s="1367" t="s">
        <v>1983</v>
      </c>
    </row>
    <row r="11" spans="1:6">
      <c r="A11" s="965" t="s">
        <v>1399</v>
      </c>
      <c r="B11" s="976" t="s">
        <v>1644</v>
      </c>
      <c r="C11" s="965"/>
      <c r="D11" s="1367"/>
    </row>
    <row r="12" spans="1:6">
      <c r="A12" s="965" t="s">
        <v>1645</v>
      </c>
      <c r="B12" s="976" t="s">
        <v>1646</v>
      </c>
      <c r="C12" s="965"/>
      <c r="D12" s="1367"/>
    </row>
    <row r="13" spans="1:6">
      <c r="A13" s="965" t="s">
        <v>1647</v>
      </c>
      <c r="B13" s="976" t="s">
        <v>1648</v>
      </c>
      <c r="C13" s="965"/>
      <c r="D13" s="1367"/>
    </row>
    <row r="14" spans="1:6">
      <c r="A14" s="954" t="s">
        <v>1649</v>
      </c>
      <c r="B14" s="969" t="s">
        <v>1650</v>
      </c>
      <c r="C14" s="954"/>
      <c r="D14" s="1368"/>
    </row>
    <row r="15" spans="1:6" ht="34.5">
      <c r="A15" s="954" t="s">
        <v>958</v>
      </c>
      <c r="B15" s="955" t="s">
        <v>1651</v>
      </c>
      <c r="C15" s="955"/>
      <c r="D15" s="1007" t="s">
        <v>1984</v>
      </c>
    </row>
    <row r="16" spans="1:6" ht="23.25" customHeight="1">
      <c r="A16" s="954" t="s">
        <v>961</v>
      </c>
      <c r="B16" s="955" t="s">
        <v>1652</v>
      </c>
      <c r="C16" s="955"/>
      <c r="D16" s="1007" t="s">
        <v>1985</v>
      </c>
    </row>
    <row r="17" spans="1:4">
      <c r="A17" s="954" t="s">
        <v>964</v>
      </c>
      <c r="B17" s="955" t="s">
        <v>1653</v>
      </c>
      <c r="C17" s="955"/>
      <c r="D17" s="1007" t="s">
        <v>1986</v>
      </c>
    </row>
    <row r="18" spans="1:4">
      <c r="A18" s="953"/>
      <c r="B18" s="953" t="s">
        <v>1621</v>
      </c>
      <c r="C18" s="953"/>
      <c r="D18" s="953"/>
    </row>
    <row r="19" spans="1:4" ht="23.25" customHeight="1">
      <c r="A19" s="954" t="s">
        <v>1397</v>
      </c>
      <c r="B19" s="955" t="s">
        <v>1654</v>
      </c>
      <c r="C19" s="955"/>
      <c r="D19" s="1007" t="s">
        <v>1987</v>
      </c>
    </row>
    <row r="20" spans="1:4" ht="76.5" customHeight="1">
      <c r="A20" s="954" t="s">
        <v>1399</v>
      </c>
      <c r="B20" s="955" t="s">
        <v>1655</v>
      </c>
      <c r="C20" s="955"/>
      <c r="D20" s="1007" t="s">
        <v>1988</v>
      </c>
    </row>
    <row r="21" spans="1:4" ht="123" customHeight="1">
      <c r="A21" s="954" t="s">
        <v>1402</v>
      </c>
      <c r="B21" s="955" t="s">
        <v>1656</v>
      </c>
      <c r="C21" s="955"/>
      <c r="D21" s="1007" t="s">
        <v>1989</v>
      </c>
    </row>
    <row r="22" spans="1:4" ht="62.65" customHeight="1">
      <c r="A22" s="954" t="s">
        <v>1623</v>
      </c>
      <c r="B22" s="955" t="s">
        <v>1657</v>
      </c>
      <c r="C22" s="955"/>
      <c r="D22" s="1007" t="s">
        <v>1990</v>
      </c>
    </row>
    <row r="23" spans="1:4" ht="77.25" customHeight="1">
      <c r="A23" s="954" t="s">
        <v>1625</v>
      </c>
      <c r="B23" s="955" t="s">
        <v>1658</v>
      </c>
      <c r="C23" s="955"/>
      <c r="D23" s="1007" t="s">
        <v>1991</v>
      </c>
    </row>
    <row r="24" spans="1:4" ht="23">
      <c r="A24" s="954" t="s">
        <v>1627</v>
      </c>
      <c r="B24" s="955" t="s">
        <v>1638</v>
      </c>
      <c r="C24" s="955"/>
      <c r="D24" s="1007" t="s">
        <v>1992</v>
      </c>
    </row>
    <row r="25" spans="1:4">
      <c r="A25" s="963"/>
      <c r="B25" s="956"/>
      <c r="C25" s="956"/>
    </row>
  </sheetData>
  <mergeCells count="1">
    <mergeCell ref="D10:D14"/>
  </mergeCells>
  <hyperlinks>
    <hyperlink ref="F4" location="Index!A1" display="Index" xr:uid="{C85A2B7E-3EA6-43D0-B1D2-40EA947A7ACC}"/>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D428-32E6-472D-B15C-1B900B75672B}">
  <sheetPr>
    <tabColor theme="6"/>
  </sheetPr>
  <dimension ref="A1:F22"/>
  <sheetViews>
    <sheetView workbookViewId="0"/>
  </sheetViews>
  <sheetFormatPr defaultColWidth="8.7265625" defaultRowHeight="11.5"/>
  <cols>
    <col min="1" max="1" width="15.54296875" style="950" customWidth="1"/>
    <col min="2" max="2" width="88.54296875" style="950" customWidth="1"/>
    <col min="3" max="3" width="2.1796875" style="950" customWidth="1"/>
    <col min="4" max="4" width="71.54296875" style="950" customWidth="1"/>
    <col min="5" max="16384" width="8.7265625" style="950"/>
  </cols>
  <sheetData>
    <row r="1" spans="1:6" ht="13">
      <c r="A1" s="1000" t="s">
        <v>1921</v>
      </c>
      <c r="B1" s="949"/>
      <c r="C1" s="949"/>
    </row>
    <row r="2" spans="1:6">
      <c r="A2" s="964"/>
      <c r="B2" s="949"/>
      <c r="C2" s="949"/>
    </row>
    <row r="3" spans="1:6">
      <c r="A3" s="949"/>
      <c r="B3" s="949"/>
      <c r="C3" s="952"/>
    </row>
    <row r="4" spans="1:6">
      <c r="A4" s="953"/>
      <c r="B4" s="953"/>
      <c r="C4" s="953"/>
      <c r="D4" s="953"/>
      <c r="F4" s="651" t="s">
        <v>282</v>
      </c>
    </row>
    <row r="5" spans="1:6">
      <c r="A5" s="953" t="s">
        <v>798</v>
      </c>
      <c r="B5" s="953" t="s">
        <v>1615</v>
      </c>
      <c r="C5" s="953"/>
      <c r="D5" s="953"/>
    </row>
    <row r="6" spans="1:6" ht="34.5">
      <c r="A6" s="954" t="s">
        <v>947</v>
      </c>
      <c r="B6" s="955" t="s">
        <v>1659</v>
      </c>
      <c r="C6" s="955"/>
      <c r="D6" s="1007" t="s">
        <v>1993</v>
      </c>
    </row>
    <row r="7" spans="1:6" ht="26.25" customHeight="1">
      <c r="A7" s="954" t="s">
        <v>950</v>
      </c>
      <c r="B7" s="955" t="s">
        <v>1660</v>
      </c>
      <c r="C7" s="955"/>
      <c r="D7" s="1007" t="s">
        <v>1994</v>
      </c>
    </row>
    <row r="8" spans="1:6" ht="11.5" customHeight="1">
      <c r="A8" s="965" t="s">
        <v>953</v>
      </c>
      <c r="B8" s="960" t="s">
        <v>1661</v>
      </c>
      <c r="C8" s="960"/>
      <c r="D8" s="1369" t="s">
        <v>1995</v>
      </c>
    </row>
    <row r="9" spans="1:6">
      <c r="A9" s="965" t="s">
        <v>1399</v>
      </c>
      <c r="B9" s="961" t="s">
        <v>1662</v>
      </c>
      <c r="C9" s="960"/>
      <c r="D9" s="1367"/>
    </row>
    <row r="10" spans="1:6">
      <c r="A10" s="965" t="s">
        <v>1645</v>
      </c>
      <c r="B10" s="961" t="s">
        <v>1663</v>
      </c>
      <c r="C10" s="960"/>
      <c r="D10" s="1367"/>
    </row>
    <row r="11" spans="1:6">
      <c r="A11" s="965" t="s">
        <v>1647</v>
      </c>
      <c r="B11" s="961" t="s">
        <v>1664</v>
      </c>
      <c r="C11" s="960"/>
      <c r="D11" s="1367"/>
    </row>
    <row r="12" spans="1:6">
      <c r="A12" s="965" t="s">
        <v>1649</v>
      </c>
      <c r="B12" s="961" t="s">
        <v>1665</v>
      </c>
      <c r="C12" s="960"/>
      <c r="D12" s="1367"/>
    </row>
    <row r="13" spans="1:6">
      <c r="A13" s="965" t="s">
        <v>1666</v>
      </c>
      <c r="B13" s="961" t="s">
        <v>1667</v>
      </c>
      <c r="C13" s="960"/>
      <c r="D13" s="1367"/>
    </row>
    <row r="14" spans="1:6">
      <c r="A14" s="954" t="s">
        <v>1668</v>
      </c>
      <c r="B14" s="962" t="s">
        <v>1669</v>
      </c>
      <c r="C14" s="955"/>
      <c r="D14" s="1368"/>
    </row>
    <row r="15" spans="1:6">
      <c r="A15" s="953"/>
      <c r="B15" s="953" t="s">
        <v>1621</v>
      </c>
      <c r="C15" s="953"/>
      <c r="D15" s="953"/>
    </row>
    <row r="16" spans="1:6" ht="23">
      <c r="A16" s="965" t="s">
        <v>956</v>
      </c>
      <c r="B16" s="960" t="s">
        <v>1670</v>
      </c>
      <c r="C16" s="960"/>
      <c r="D16" s="1367" t="s">
        <v>1996</v>
      </c>
    </row>
    <row r="17" spans="1:4">
      <c r="A17" s="965" t="s">
        <v>1399</v>
      </c>
      <c r="B17" s="961" t="s">
        <v>1662</v>
      </c>
      <c r="C17" s="960"/>
      <c r="D17" s="1367"/>
    </row>
    <row r="18" spans="1:4">
      <c r="A18" s="965" t="s">
        <v>1645</v>
      </c>
      <c r="B18" s="961" t="s">
        <v>1663</v>
      </c>
      <c r="C18" s="960"/>
      <c r="D18" s="1367"/>
    </row>
    <row r="19" spans="1:4">
      <c r="A19" s="965" t="s">
        <v>1647</v>
      </c>
      <c r="B19" s="961" t="s">
        <v>1664</v>
      </c>
      <c r="C19" s="960"/>
      <c r="D19" s="1367"/>
    </row>
    <row r="20" spans="1:4">
      <c r="A20" s="965" t="s">
        <v>1649</v>
      </c>
      <c r="B20" s="961" t="s">
        <v>1665</v>
      </c>
      <c r="C20" s="960"/>
      <c r="D20" s="1367"/>
    </row>
    <row r="21" spans="1:4">
      <c r="A21" s="965" t="s">
        <v>1666</v>
      </c>
      <c r="B21" s="961" t="s">
        <v>1667</v>
      </c>
      <c r="C21" s="960"/>
      <c r="D21" s="1367"/>
    </row>
    <row r="22" spans="1:4">
      <c r="A22" s="954" t="s">
        <v>1668</v>
      </c>
      <c r="B22" s="962" t="s">
        <v>1669</v>
      </c>
      <c r="C22" s="955"/>
      <c r="D22" s="1368"/>
    </row>
  </sheetData>
  <mergeCells count="2">
    <mergeCell ref="D16:D22"/>
    <mergeCell ref="D8:D14"/>
  </mergeCells>
  <hyperlinks>
    <hyperlink ref="F4" location="Index!A1" display="Index" xr:uid="{2E20C551-6563-45CF-BFC0-E3B97D136477}"/>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8BEFB-1EDB-4D66-80DB-A703B75F0054}">
  <sheetPr>
    <tabColor theme="6"/>
  </sheetPr>
  <dimension ref="A1:T65"/>
  <sheetViews>
    <sheetView zoomScaleNormal="100" workbookViewId="0"/>
  </sheetViews>
  <sheetFormatPr defaultColWidth="8.81640625" defaultRowHeight="11.5"/>
  <cols>
    <col min="1" max="1" width="3.1796875" style="948" customWidth="1"/>
    <col min="2" max="2" width="72.54296875" style="948" customWidth="1"/>
    <col min="3" max="3" width="14.453125" style="948" customWidth="1"/>
    <col min="4" max="4" width="27" style="948" bestFit="1" customWidth="1"/>
    <col min="5" max="9" width="21.54296875" style="948" customWidth="1"/>
    <col min="10" max="10" width="19.54296875" style="948" bestFit="1" customWidth="1"/>
    <col min="11" max="12" width="21.54296875" style="948" customWidth="1"/>
    <col min="13" max="13" width="23.54296875" style="948" customWidth="1"/>
    <col min="14" max="17" width="21" style="948" customWidth="1"/>
    <col min="18" max="18" width="17.26953125" style="948" bestFit="1" customWidth="1"/>
    <col min="19" max="16384" width="8.81640625" style="948"/>
  </cols>
  <sheetData>
    <row r="1" spans="1:20" ht="13">
      <c r="A1" s="1001" t="s">
        <v>1922</v>
      </c>
    </row>
    <row r="3" spans="1:20">
      <c r="B3" s="967"/>
      <c r="C3" s="952" t="s">
        <v>44</v>
      </c>
      <c r="D3" s="952" t="s">
        <v>45</v>
      </c>
      <c r="E3" s="952" t="s">
        <v>46</v>
      </c>
      <c r="F3" s="952" t="s">
        <v>84</v>
      </c>
      <c r="G3" s="952" t="s">
        <v>85</v>
      </c>
      <c r="H3" s="952" t="s">
        <v>294</v>
      </c>
      <c r="I3" s="952" t="s">
        <v>260</v>
      </c>
      <c r="J3" s="952" t="s">
        <v>290</v>
      </c>
      <c r="K3" s="952" t="s">
        <v>297</v>
      </c>
      <c r="L3" s="952" t="s">
        <v>298</v>
      </c>
      <c r="M3" s="952" t="s">
        <v>299</v>
      </c>
      <c r="N3" s="952" t="s">
        <v>300</v>
      </c>
      <c r="O3" s="952" t="s">
        <v>302</v>
      </c>
      <c r="P3" s="952" t="s">
        <v>309</v>
      </c>
      <c r="Q3" s="952" t="s">
        <v>310</v>
      </c>
      <c r="R3" s="952" t="s">
        <v>396</v>
      </c>
    </row>
    <row r="4" spans="1:20" ht="23.25" customHeight="1">
      <c r="B4" s="967"/>
      <c r="C4" s="1370" t="s">
        <v>1912</v>
      </c>
      <c r="D4" s="1370"/>
      <c r="E4" s="1370"/>
      <c r="F4" s="1370"/>
      <c r="G4" s="1370"/>
      <c r="H4" s="1371" t="s">
        <v>1914</v>
      </c>
      <c r="I4" s="1371"/>
      <c r="J4" s="1371"/>
      <c r="K4" s="1371" t="s">
        <v>1671</v>
      </c>
      <c r="L4" s="1371"/>
      <c r="M4" s="1371"/>
      <c r="N4" s="1085"/>
      <c r="O4" s="1085"/>
      <c r="P4" s="1085"/>
      <c r="Q4" s="1085"/>
      <c r="R4" s="1085"/>
      <c r="T4" s="651" t="s">
        <v>282</v>
      </c>
    </row>
    <row r="5" spans="1:20" ht="92">
      <c r="B5" s="968"/>
      <c r="C5" s="1085"/>
      <c r="D5" s="1085" t="s">
        <v>1672</v>
      </c>
      <c r="E5" s="1085" t="s">
        <v>1673</v>
      </c>
      <c r="F5" s="1085" t="s">
        <v>1674</v>
      </c>
      <c r="G5" s="1085" t="s">
        <v>1675</v>
      </c>
      <c r="H5" s="1085"/>
      <c r="I5" s="1085" t="s">
        <v>1676</v>
      </c>
      <c r="J5" s="1085" t="s">
        <v>1675</v>
      </c>
      <c r="K5" s="1085"/>
      <c r="L5" s="1085" t="s">
        <v>1677</v>
      </c>
      <c r="M5" s="1085" t="s">
        <v>1678</v>
      </c>
      <c r="N5" s="1085" t="s">
        <v>1679</v>
      </c>
      <c r="O5" s="1085" t="s">
        <v>1680</v>
      </c>
      <c r="P5" s="1085" t="s">
        <v>1681</v>
      </c>
      <c r="Q5" s="1085" t="s">
        <v>1682</v>
      </c>
      <c r="R5" s="1085" t="s">
        <v>1683</v>
      </c>
    </row>
    <row r="6" spans="1:20">
      <c r="A6" s="969">
        <v>1</v>
      </c>
      <c r="B6" s="955" t="s">
        <v>1684</v>
      </c>
      <c r="C6" s="995">
        <v>474412.55236899998</v>
      </c>
      <c r="D6" s="995">
        <v>0</v>
      </c>
      <c r="E6" s="995"/>
      <c r="F6" s="995">
        <v>46182.382771000011</v>
      </c>
      <c r="G6" s="996">
        <v>17816.438708999998</v>
      </c>
      <c r="H6" s="995">
        <v>-5526.7382909999997</v>
      </c>
      <c r="I6" s="995">
        <v>-909.37016500000016</v>
      </c>
      <c r="J6" s="996">
        <v>-3560.0481390000004</v>
      </c>
      <c r="K6" s="995">
        <v>246423.10286239922</v>
      </c>
      <c r="L6" s="995">
        <v>113337.29919131567</v>
      </c>
      <c r="M6" s="1191">
        <v>7.1320608522355555E-2</v>
      </c>
      <c r="N6" s="995">
        <v>379605.044283</v>
      </c>
      <c r="O6" s="995">
        <v>28506.141865999998</v>
      </c>
      <c r="P6" s="995">
        <v>23600.621951999998</v>
      </c>
      <c r="Q6" s="995">
        <v>42700.744268000009</v>
      </c>
      <c r="R6" s="995">
        <v>4.6971296586077349</v>
      </c>
    </row>
    <row r="7" spans="1:20">
      <c r="A7" s="969">
        <v>2</v>
      </c>
      <c r="B7" s="962" t="s">
        <v>1685</v>
      </c>
      <c r="C7" s="995">
        <v>58018.399952</v>
      </c>
      <c r="D7" s="995">
        <v>0</v>
      </c>
      <c r="E7" s="995"/>
      <c r="F7" s="995">
        <v>4527.4016799999999</v>
      </c>
      <c r="G7" s="998">
        <v>1977.544664</v>
      </c>
      <c r="H7" s="995">
        <v>-1073.598988</v>
      </c>
      <c r="I7" s="995">
        <v>-41.662869999999998</v>
      </c>
      <c r="J7" s="998">
        <v>-969.61732600000005</v>
      </c>
      <c r="K7" s="995">
        <v>46200.580561411211</v>
      </c>
      <c r="L7" s="995">
        <v>17576.363660248298</v>
      </c>
      <c r="M7" s="1191">
        <v>8.0938871544711743E-2</v>
      </c>
      <c r="N7" s="995">
        <v>45557.561516000002</v>
      </c>
      <c r="O7" s="995">
        <v>1437.426363</v>
      </c>
      <c r="P7" s="995">
        <v>4204.439507</v>
      </c>
      <c r="Q7" s="995">
        <v>6818.9725660000004</v>
      </c>
      <c r="R7" s="995">
        <v>5.5120389999999997</v>
      </c>
    </row>
    <row r="8" spans="1:20">
      <c r="A8" s="969">
        <v>3</v>
      </c>
      <c r="B8" s="962" t="s">
        <v>1686</v>
      </c>
      <c r="C8" s="995">
        <v>172.76668599999999</v>
      </c>
      <c r="D8" s="995">
        <v>0</v>
      </c>
      <c r="E8" s="995"/>
      <c r="F8" s="995">
        <v>0</v>
      </c>
      <c r="G8" s="999">
        <v>3.1567820000000002</v>
      </c>
      <c r="H8" s="995">
        <v>-2.1008830000000001</v>
      </c>
      <c r="I8" s="995">
        <v>0</v>
      </c>
      <c r="J8" s="999">
        <v>-1.375882</v>
      </c>
      <c r="K8" s="995">
        <v>28.778064379561549</v>
      </c>
      <c r="L8" s="995">
        <v>2.55492068981053E-2</v>
      </c>
      <c r="M8" s="1192">
        <v>0</v>
      </c>
      <c r="N8" s="995">
        <v>34.997833999999997</v>
      </c>
      <c r="O8" s="995">
        <v>47.835304000000001</v>
      </c>
      <c r="P8" s="995">
        <v>0</v>
      </c>
      <c r="Q8" s="995">
        <v>89.933548000000002</v>
      </c>
      <c r="R8" s="995">
        <v>14.773407000000001</v>
      </c>
    </row>
    <row r="9" spans="1:20">
      <c r="A9" s="969">
        <v>4</v>
      </c>
      <c r="B9" s="970" t="s">
        <v>1687</v>
      </c>
      <c r="C9" s="995">
        <v>0</v>
      </c>
      <c r="D9" s="995">
        <v>0</v>
      </c>
      <c r="E9" s="995"/>
      <c r="F9" s="995">
        <v>0</v>
      </c>
      <c r="G9" s="999">
        <v>0</v>
      </c>
      <c r="H9" s="995">
        <v>0</v>
      </c>
      <c r="I9" s="995">
        <v>0</v>
      </c>
      <c r="J9" s="999">
        <v>0</v>
      </c>
      <c r="K9" s="995">
        <v>0</v>
      </c>
      <c r="L9" s="995">
        <v>0</v>
      </c>
      <c r="M9" s="1192">
        <v>0</v>
      </c>
      <c r="N9" s="995">
        <v>0</v>
      </c>
      <c r="O9" s="995">
        <v>0</v>
      </c>
      <c r="P9" s="995">
        <v>0</v>
      </c>
      <c r="Q9" s="995">
        <v>0</v>
      </c>
      <c r="R9" s="995">
        <v>0</v>
      </c>
    </row>
    <row r="10" spans="1:20">
      <c r="A10" s="969">
        <v>5</v>
      </c>
      <c r="B10" s="970" t="s">
        <v>1688</v>
      </c>
      <c r="C10" s="995">
        <v>89.933548000000002</v>
      </c>
      <c r="D10" s="995">
        <v>0</v>
      </c>
      <c r="E10" s="995"/>
      <c r="F10" s="995">
        <v>0</v>
      </c>
      <c r="G10" s="999">
        <v>0</v>
      </c>
      <c r="H10" s="995">
        <v>0</v>
      </c>
      <c r="I10" s="995">
        <v>0</v>
      </c>
      <c r="J10" s="999">
        <v>0</v>
      </c>
      <c r="K10" s="995">
        <v>13.587069269855846</v>
      </c>
      <c r="L10" s="995">
        <v>1.2062619616661101E-2</v>
      </c>
      <c r="M10" s="1192">
        <v>0</v>
      </c>
      <c r="N10" s="995">
        <v>0</v>
      </c>
      <c r="O10" s="995">
        <v>0</v>
      </c>
      <c r="P10" s="995">
        <v>0</v>
      </c>
      <c r="Q10" s="995">
        <v>89.933548000000002</v>
      </c>
      <c r="R10" s="995">
        <v>24</v>
      </c>
    </row>
    <row r="11" spans="1:20">
      <c r="A11" s="969">
        <v>6</v>
      </c>
      <c r="B11" s="970" t="s">
        <v>1689</v>
      </c>
      <c r="C11" s="995">
        <v>0</v>
      </c>
      <c r="D11" s="995">
        <v>0</v>
      </c>
      <c r="E11" s="995"/>
      <c r="F11" s="995">
        <v>0</v>
      </c>
      <c r="G11" s="999">
        <v>0</v>
      </c>
      <c r="H11" s="995">
        <v>0</v>
      </c>
      <c r="I11" s="995">
        <v>0</v>
      </c>
      <c r="J11" s="999">
        <v>0</v>
      </c>
      <c r="K11" s="995">
        <v>0</v>
      </c>
      <c r="L11" s="995">
        <v>0</v>
      </c>
      <c r="M11" s="1192">
        <v>0</v>
      </c>
      <c r="N11" s="995">
        <v>0</v>
      </c>
      <c r="O11" s="995">
        <v>0</v>
      </c>
      <c r="P11" s="995">
        <v>0</v>
      </c>
      <c r="Q11" s="995">
        <v>0</v>
      </c>
      <c r="R11" s="995">
        <v>0</v>
      </c>
    </row>
    <row r="12" spans="1:20">
      <c r="A12" s="969">
        <v>7</v>
      </c>
      <c r="B12" s="970" t="s">
        <v>1690</v>
      </c>
      <c r="C12" s="995">
        <v>82.630713</v>
      </c>
      <c r="D12" s="995">
        <v>0</v>
      </c>
      <c r="E12" s="995"/>
      <c r="F12" s="995">
        <v>0</v>
      </c>
      <c r="G12" s="999">
        <v>2.9543569999999999</v>
      </c>
      <c r="H12" s="995">
        <v>-1.985096</v>
      </c>
      <c r="I12" s="995">
        <v>0</v>
      </c>
      <c r="J12" s="999">
        <v>-1.260095</v>
      </c>
      <c r="K12" s="995">
        <v>15.190995109705705</v>
      </c>
      <c r="L12" s="995">
        <v>1.3486587281444201E-2</v>
      </c>
      <c r="M12" s="1192">
        <v>0</v>
      </c>
      <c r="N12" s="995">
        <v>34.795408999999999</v>
      </c>
      <c r="O12" s="995">
        <v>47.835304000000001</v>
      </c>
      <c r="P12" s="995">
        <v>0</v>
      </c>
      <c r="Q12" s="995">
        <v>0</v>
      </c>
      <c r="R12" s="995">
        <v>4.7553190000000001</v>
      </c>
    </row>
    <row r="13" spans="1:20">
      <c r="A13" s="969">
        <v>8</v>
      </c>
      <c r="B13" s="970" t="s">
        <v>1691</v>
      </c>
      <c r="C13" s="995">
        <v>0.20242499999999999</v>
      </c>
      <c r="D13" s="995">
        <v>0</v>
      </c>
      <c r="E13" s="995"/>
      <c r="F13" s="995">
        <v>0</v>
      </c>
      <c r="G13" s="999">
        <v>0.20242499999999999</v>
      </c>
      <c r="H13" s="995">
        <v>-0.115787</v>
      </c>
      <c r="I13" s="995">
        <v>0</v>
      </c>
      <c r="J13" s="999">
        <v>-0.115787</v>
      </c>
      <c r="K13" s="995">
        <v>0</v>
      </c>
      <c r="L13" s="995">
        <v>0</v>
      </c>
      <c r="M13" s="1192">
        <v>0</v>
      </c>
      <c r="N13" s="995">
        <v>0.20242499999999999</v>
      </c>
      <c r="O13" s="995">
        <v>0</v>
      </c>
      <c r="P13" s="995">
        <v>0</v>
      </c>
      <c r="Q13" s="995">
        <v>0</v>
      </c>
      <c r="R13" s="995">
        <v>5</v>
      </c>
    </row>
    <row r="14" spans="1:20">
      <c r="A14" s="969">
        <v>9</v>
      </c>
      <c r="B14" s="962" t="s">
        <v>1692</v>
      </c>
      <c r="C14" s="995">
        <v>95438.440291999999</v>
      </c>
      <c r="D14" s="995">
        <v>0</v>
      </c>
      <c r="E14" s="995"/>
      <c r="F14" s="995">
        <v>4465.2496590000001</v>
      </c>
      <c r="G14" s="999">
        <v>899.598344</v>
      </c>
      <c r="H14" s="995">
        <v>-492.27992499999999</v>
      </c>
      <c r="I14" s="995">
        <v>-177.25889699999999</v>
      </c>
      <c r="J14" s="999">
        <v>-201.05032700000001</v>
      </c>
      <c r="K14" s="995">
        <v>101696.76617562231</v>
      </c>
      <c r="L14" s="995">
        <v>23148.3040486094</v>
      </c>
      <c r="M14" s="1191">
        <v>8.8990841739285953E-2</v>
      </c>
      <c r="N14" s="995">
        <v>72956.035818999997</v>
      </c>
      <c r="O14" s="995">
        <v>18164.342356000001</v>
      </c>
      <c r="P14" s="995">
        <v>1648.8079379999999</v>
      </c>
      <c r="Q14" s="995">
        <v>2669.254179</v>
      </c>
      <c r="R14" s="995">
        <v>3.684482</v>
      </c>
    </row>
    <row r="15" spans="1:20">
      <c r="A15" s="969">
        <v>10</v>
      </c>
      <c r="B15" s="970" t="s">
        <v>1693</v>
      </c>
      <c r="C15" s="995">
        <v>55005.427272000001</v>
      </c>
      <c r="D15" s="995">
        <v>0</v>
      </c>
      <c r="E15" s="995"/>
      <c r="F15" s="995">
        <v>4015.0952050000001</v>
      </c>
      <c r="G15" s="999">
        <v>736.98823200000004</v>
      </c>
      <c r="H15" s="995">
        <v>-351.11929800000001</v>
      </c>
      <c r="I15" s="995">
        <v>-139.20873399999999</v>
      </c>
      <c r="J15" s="999">
        <v>-154.65228099999999</v>
      </c>
      <c r="K15" s="995">
        <v>33047.55593933793</v>
      </c>
      <c r="L15" s="995">
        <v>8253.1947406279596</v>
      </c>
      <c r="M15" s="1191">
        <v>0.12071806529307678</v>
      </c>
      <c r="N15" s="995">
        <v>52921.387868999998</v>
      </c>
      <c r="O15" s="995">
        <v>364.45191299999999</v>
      </c>
      <c r="P15" s="995">
        <v>746.25774799999999</v>
      </c>
      <c r="Q15" s="995">
        <v>973.32974200000001</v>
      </c>
      <c r="R15" s="995">
        <v>2.8899729999999999</v>
      </c>
    </row>
    <row r="16" spans="1:20">
      <c r="A16" s="969">
        <v>11</v>
      </c>
      <c r="B16" s="970" t="s">
        <v>1694</v>
      </c>
      <c r="C16" s="995">
        <v>463.40633000000003</v>
      </c>
      <c r="D16" s="995">
        <v>0</v>
      </c>
      <c r="E16" s="995"/>
      <c r="F16" s="995">
        <v>30.566748</v>
      </c>
      <c r="G16" s="999">
        <v>0</v>
      </c>
      <c r="H16" s="995">
        <v>-4.4138900000000003</v>
      </c>
      <c r="I16" s="995">
        <v>-2.5315660000000002</v>
      </c>
      <c r="J16" s="999">
        <v>0</v>
      </c>
      <c r="K16" s="995">
        <v>203.17843056546479</v>
      </c>
      <c r="L16" s="995">
        <v>185.39945059458799</v>
      </c>
      <c r="M16" s="1192">
        <v>0</v>
      </c>
      <c r="N16" s="995">
        <v>86.397041000000002</v>
      </c>
      <c r="O16" s="995">
        <v>0</v>
      </c>
      <c r="P16" s="995">
        <v>18.622861</v>
      </c>
      <c r="Q16" s="995">
        <v>358.38642800000002</v>
      </c>
      <c r="R16" s="995">
        <v>18.826218000000001</v>
      </c>
    </row>
    <row r="17" spans="1:18">
      <c r="A17" s="969">
        <v>12</v>
      </c>
      <c r="B17" s="970" t="s">
        <v>1695</v>
      </c>
      <c r="C17" s="995">
        <v>0</v>
      </c>
      <c r="D17" s="995">
        <v>0</v>
      </c>
      <c r="E17" s="995"/>
      <c r="F17" s="995">
        <v>0</v>
      </c>
      <c r="G17" s="999">
        <v>0</v>
      </c>
      <c r="H17" s="995">
        <v>0</v>
      </c>
      <c r="I17" s="995">
        <v>0</v>
      </c>
      <c r="J17" s="999">
        <v>0</v>
      </c>
      <c r="K17" s="995">
        <v>0</v>
      </c>
      <c r="L17" s="995">
        <v>0</v>
      </c>
      <c r="M17" s="1192">
        <v>0</v>
      </c>
      <c r="N17" s="995">
        <v>0</v>
      </c>
      <c r="O17" s="995">
        <v>0</v>
      </c>
      <c r="P17" s="995">
        <v>0</v>
      </c>
      <c r="Q17" s="995">
        <v>0</v>
      </c>
      <c r="R17" s="995">
        <v>0</v>
      </c>
    </row>
    <row r="18" spans="1:18">
      <c r="A18" s="969">
        <v>13</v>
      </c>
      <c r="B18" s="970" t="s">
        <v>1696</v>
      </c>
      <c r="C18" s="995">
        <v>11178.167481</v>
      </c>
      <c r="D18" s="995">
        <v>0</v>
      </c>
      <c r="E18" s="995"/>
      <c r="F18" s="995">
        <v>0</v>
      </c>
      <c r="G18" s="999">
        <v>0</v>
      </c>
      <c r="H18" s="995">
        <v>-0.263766</v>
      </c>
      <c r="I18" s="995">
        <v>0</v>
      </c>
      <c r="J18" s="999">
        <v>0</v>
      </c>
      <c r="K18" s="995">
        <v>1830.7205301286976</v>
      </c>
      <c r="L18" s="995">
        <v>70.375194923127793</v>
      </c>
      <c r="M18" s="1192">
        <v>0</v>
      </c>
      <c r="N18" s="995">
        <v>11162.069691000001</v>
      </c>
      <c r="O18" s="995">
        <v>0</v>
      </c>
      <c r="P18" s="995">
        <v>0</v>
      </c>
      <c r="Q18" s="995">
        <v>16.09779</v>
      </c>
      <c r="R18" s="995">
        <v>1.142242</v>
      </c>
    </row>
    <row r="19" spans="1:18">
      <c r="A19" s="969">
        <v>14</v>
      </c>
      <c r="B19" s="970" t="s">
        <v>1697</v>
      </c>
      <c r="C19" s="995">
        <v>0.54091400000000001</v>
      </c>
      <c r="D19" s="995">
        <v>0</v>
      </c>
      <c r="E19" s="995"/>
      <c r="F19" s="995">
        <v>0</v>
      </c>
      <c r="G19" s="999">
        <v>0</v>
      </c>
      <c r="H19" s="995">
        <v>-1.9970999999999999E-2</v>
      </c>
      <c r="I19" s="995">
        <v>0</v>
      </c>
      <c r="J19" s="999">
        <v>0</v>
      </c>
      <c r="K19" s="995">
        <v>1.3895634499497183</v>
      </c>
      <c r="L19" s="995">
        <v>1.3623870208417499</v>
      </c>
      <c r="M19" s="1192">
        <v>0</v>
      </c>
      <c r="N19" s="995">
        <v>0.54091400000000001</v>
      </c>
      <c r="O19" s="995">
        <v>0</v>
      </c>
      <c r="P19" s="995">
        <v>0</v>
      </c>
      <c r="Q19" s="995">
        <v>0</v>
      </c>
      <c r="R19" s="995">
        <v>3.85616</v>
      </c>
    </row>
    <row r="20" spans="1:18">
      <c r="A20" s="969">
        <v>15</v>
      </c>
      <c r="B20" s="970" t="s">
        <v>1698</v>
      </c>
      <c r="C20" s="995">
        <v>24.209622</v>
      </c>
      <c r="D20" s="995">
        <v>0</v>
      </c>
      <c r="E20" s="995"/>
      <c r="F20" s="995">
        <v>0</v>
      </c>
      <c r="G20" s="999">
        <v>0</v>
      </c>
      <c r="H20" s="995">
        <v>-0.325986</v>
      </c>
      <c r="I20" s="995">
        <v>0</v>
      </c>
      <c r="J20" s="999">
        <v>0</v>
      </c>
      <c r="K20" s="995">
        <v>24.165091487040268</v>
      </c>
      <c r="L20" s="995">
        <v>23.4855979011977</v>
      </c>
      <c r="M20" s="1192">
        <v>0</v>
      </c>
      <c r="N20" s="995">
        <v>8.8303840000000005</v>
      </c>
      <c r="O20" s="995">
        <v>0</v>
      </c>
      <c r="P20" s="995">
        <v>0</v>
      </c>
      <c r="Q20" s="995">
        <v>15.379238000000001</v>
      </c>
      <c r="R20" s="995">
        <v>15.62717</v>
      </c>
    </row>
    <row r="21" spans="1:18" ht="23">
      <c r="A21" s="969">
        <v>16</v>
      </c>
      <c r="B21" s="970" t="s">
        <v>1699</v>
      </c>
      <c r="C21" s="995">
        <v>202.75916100000001</v>
      </c>
      <c r="D21" s="995">
        <v>0</v>
      </c>
      <c r="E21" s="995"/>
      <c r="F21" s="995">
        <v>126.241788</v>
      </c>
      <c r="G21" s="999">
        <v>1.4244570000000001</v>
      </c>
      <c r="H21" s="995">
        <v>-6.6372520000000002</v>
      </c>
      <c r="I21" s="995">
        <v>-5.4353340000000001</v>
      </c>
      <c r="J21" s="999">
        <v>0</v>
      </c>
      <c r="K21" s="995">
        <v>13.982077751648308</v>
      </c>
      <c r="L21" s="995">
        <v>11.8436170045624</v>
      </c>
      <c r="M21" s="1192">
        <v>0</v>
      </c>
      <c r="N21" s="995">
        <v>6.8594359999999996</v>
      </c>
      <c r="O21" s="995">
        <v>0</v>
      </c>
      <c r="P21" s="995">
        <v>0</v>
      </c>
      <c r="Q21" s="995">
        <v>195.89972499999999</v>
      </c>
      <c r="R21" s="995">
        <v>29.043130999999999</v>
      </c>
    </row>
    <row r="22" spans="1:18">
      <c r="A22" s="969">
        <v>17</v>
      </c>
      <c r="B22" s="970" t="s">
        <v>1700</v>
      </c>
      <c r="C22" s="995">
        <v>607.444433</v>
      </c>
      <c r="D22" s="995">
        <v>0</v>
      </c>
      <c r="E22" s="995"/>
      <c r="F22" s="995">
        <v>40.739655999999997</v>
      </c>
      <c r="G22" s="999">
        <v>0</v>
      </c>
      <c r="H22" s="995">
        <v>-7.6445939999999997</v>
      </c>
      <c r="I22" s="995">
        <v>-9.4421000000000005E-2</v>
      </c>
      <c r="J22" s="999">
        <v>0</v>
      </c>
      <c r="K22" s="995">
        <v>386.35575260290318</v>
      </c>
      <c r="L22" s="995">
        <v>287.46956065649698</v>
      </c>
      <c r="M22" s="1192">
        <v>0</v>
      </c>
      <c r="N22" s="995">
        <v>589.20991900000001</v>
      </c>
      <c r="O22" s="995">
        <v>0</v>
      </c>
      <c r="P22" s="995">
        <v>18.234514000000001</v>
      </c>
      <c r="Q22" s="995">
        <v>0</v>
      </c>
      <c r="R22" s="995">
        <v>3.2236400000000001</v>
      </c>
    </row>
    <row r="23" spans="1:18">
      <c r="A23" s="969">
        <v>18</v>
      </c>
      <c r="B23" s="970" t="s">
        <v>1701</v>
      </c>
      <c r="C23" s="995">
        <v>94.928424000000007</v>
      </c>
      <c r="D23" s="995">
        <v>0</v>
      </c>
      <c r="E23" s="995"/>
      <c r="F23" s="995">
        <v>0</v>
      </c>
      <c r="G23" s="999">
        <v>0</v>
      </c>
      <c r="H23" s="995">
        <v>-0.73439100000000002</v>
      </c>
      <c r="I23" s="995">
        <v>0</v>
      </c>
      <c r="J23" s="999">
        <v>0</v>
      </c>
      <c r="K23" s="995">
        <v>196.5138969417894</v>
      </c>
      <c r="L23" s="995">
        <v>176.856322886843</v>
      </c>
      <c r="M23" s="1192">
        <v>0</v>
      </c>
      <c r="N23" s="995">
        <v>38.484789999999997</v>
      </c>
      <c r="O23" s="995">
        <v>13.863761</v>
      </c>
      <c r="P23" s="995">
        <v>42.579872999999999</v>
      </c>
      <c r="Q23" s="995">
        <v>0</v>
      </c>
      <c r="R23" s="995">
        <v>10.170462000000001</v>
      </c>
    </row>
    <row r="24" spans="1:18">
      <c r="A24" s="969">
        <v>19</v>
      </c>
      <c r="B24" s="970" t="s">
        <v>1702</v>
      </c>
      <c r="C24" s="995">
        <v>0</v>
      </c>
      <c r="D24" s="995">
        <v>0</v>
      </c>
      <c r="E24" s="995"/>
      <c r="F24" s="995">
        <v>0</v>
      </c>
      <c r="G24" s="999">
        <v>0</v>
      </c>
      <c r="H24" s="995">
        <v>0</v>
      </c>
      <c r="I24" s="995">
        <v>0</v>
      </c>
      <c r="J24" s="999">
        <v>0</v>
      </c>
      <c r="K24" s="995">
        <v>0</v>
      </c>
      <c r="L24" s="995">
        <v>0</v>
      </c>
      <c r="M24" s="1192">
        <v>0</v>
      </c>
      <c r="N24" s="995">
        <v>0</v>
      </c>
      <c r="O24" s="995">
        <v>0</v>
      </c>
      <c r="P24" s="995">
        <v>0</v>
      </c>
      <c r="Q24" s="995">
        <v>0</v>
      </c>
      <c r="R24" s="995">
        <v>0</v>
      </c>
    </row>
    <row r="25" spans="1:18">
      <c r="A25" s="969">
        <v>20</v>
      </c>
      <c r="B25" s="970" t="s">
        <v>1703</v>
      </c>
      <c r="C25" s="995">
        <v>145.019363</v>
      </c>
      <c r="D25" s="995">
        <v>0</v>
      </c>
      <c r="E25" s="995"/>
      <c r="F25" s="995">
        <v>0</v>
      </c>
      <c r="G25" s="999">
        <v>0</v>
      </c>
      <c r="H25" s="995">
        <v>-2.7299549999999999</v>
      </c>
      <c r="I25" s="995">
        <v>0</v>
      </c>
      <c r="J25" s="999">
        <v>0</v>
      </c>
      <c r="K25" s="995">
        <v>2178.4902747734454</v>
      </c>
      <c r="L25" s="995">
        <v>2176.6837665169201</v>
      </c>
      <c r="M25" s="1192">
        <v>0</v>
      </c>
      <c r="N25" s="995">
        <v>145.019363</v>
      </c>
      <c r="O25" s="995">
        <v>0</v>
      </c>
      <c r="P25" s="995">
        <v>0</v>
      </c>
      <c r="Q25" s="995">
        <v>0</v>
      </c>
      <c r="R25" s="995">
        <v>1.3212919999999999</v>
      </c>
    </row>
    <row r="26" spans="1:18">
      <c r="A26" s="969">
        <v>21</v>
      </c>
      <c r="B26" s="970" t="s">
        <v>1704</v>
      </c>
      <c r="C26" s="995">
        <v>838.52355499999999</v>
      </c>
      <c r="D26" s="995">
        <v>0</v>
      </c>
      <c r="E26" s="995"/>
      <c r="F26" s="995">
        <v>0</v>
      </c>
      <c r="G26" s="999">
        <v>0</v>
      </c>
      <c r="H26" s="995">
        <v>-3.4230529999999999</v>
      </c>
      <c r="I26" s="995">
        <v>0</v>
      </c>
      <c r="J26" s="999">
        <v>0</v>
      </c>
      <c r="K26" s="995">
        <v>31.154650340064052</v>
      </c>
      <c r="L26" s="995">
        <v>18.998460616211201</v>
      </c>
      <c r="M26" s="1192">
        <v>0</v>
      </c>
      <c r="N26" s="995">
        <v>838.52355499999999</v>
      </c>
      <c r="O26" s="995">
        <v>0</v>
      </c>
      <c r="P26" s="995">
        <v>0</v>
      </c>
      <c r="Q26" s="995">
        <v>0</v>
      </c>
      <c r="R26" s="995">
        <v>1.037118</v>
      </c>
    </row>
    <row r="27" spans="1:18">
      <c r="A27" s="969">
        <v>22</v>
      </c>
      <c r="B27" s="970" t="s">
        <v>1705</v>
      </c>
      <c r="C27" s="995">
        <v>1331.0599460000001</v>
      </c>
      <c r="D27" s="995">
        <v>0</v>
      </c>
      <c r="E27" s="995"/>
      <c r="F27" s="995">
        <v>0</v>
      </c>
      <c r="G27" s="999">
        <v>0</v>
      </c>
      <c r="H27" s="995">
        <v>-10.130846</v>
      </c>
      <c r="I27" s="995">
        <v>0</v>
      </c>
      <c r="J27" s="999">
        <v>0</v>
      </c>
      <c r="K27" s="995">
        <v>2008.7878042833752</v>
      </c>
      <c r="L27" s="995">
        <v>1908.3273945240501</v>
      </c>
      <c r="M27" s="1192">
        <v>0</v>
      </c>
      <c r="N27" s="995">
        <v>938.94092599999999</v>
      </c>
      <c r="O27" s="995">
        <v>0</v>
      </c>
      <c r="P27" s="995">
        <v>392.11901999999998</v>
      </c>
      <c r="Q27" s="995">
        <v>0</v>
      </c>
      <c r="R27" s="995">
        <v>6.2683669999999996</v>
      </c>
    </row>
    <row r="28" spans="1:18">
      <c r="A28" s="969">
        <v>23</v>
      </c>
      <c r="B28" s="970" t="s">
        <v>1706</v>
      </c>
      <c r="C28" s="995">
        <v>1735.479507</v>
      </c>
      <c r="D28" s="995">
        <v>0</v>
      </c>
      <c r="E28" s="995"/>
      <c r="F28" s="995">
        <v>1.317293</v>
      </c>
      <c r="G28" s="999">
        <v>0</v>
      </c>
      <c r="H28" s="995">
        <v>-2.9785119999999998</v>
      </c>
      <c r="I28" s="995">
        <v>-0.14382800000000001</v>
      </c>
      <c r="J28" s="999">
        <v>0</v>
      </c>
      <c r="K28" s="995">
        <v>2504.8396312595196</v>
      </c>
      <c r="L28" s="995">
        <v>1.42486782273141</v>
      </c>
      <c r="M28" s="1191">
        <v>0.65176426226539674</v>
      </c>
      <c r="N28" s="995">
        <v>1243.0113309999999</v>
      </c>
      <c r="O28" s="995">
        <v>169.57523599999999</v>
      </c>
      <c r="P28" s="995">
        <v>0</v>
      </c>
      <c r="Q28" s="995">
        <v>322.89294000000001</v>
      </c>
      <c r="R28" s="995">
        <v>7.3108769999999996</v>
      </c>
    </row>
    <row r="29" spans="1:18">
      <c r="A29" s="969">
        <v>24</v>
      </c>
      <c r="B29" s="970" t="s">
        <v>1707</v>
      </c>
      <c r="C29" s="995">
        <v>19041.868247999999</v>
      </c>
      <c r="D29" s="995">
        <v>0</v>
      </c>
      <c r="E29" s="995"/>
      <c r="F29" s="995">
        <v>0</v>
      </c>
      <c r="G29" s="999">
        <v>0</v>
      </c>
      <c r="H29" s="995">
        <v>-1.5363709999999999</v>
      </c>
      <c r="I29" s="995">
        <v>0</v>
      </c>
      <c r="J29" s="999">
        <v>0</v>
      </c>
      <c r="K29" s="995">
        <v>50043.576330922908</v>
      </c>
      <c r="L29" s="995">
        <v>38.5791885080044</v>
      </c>
      <c r="M29" s="1191">
        <v>0</v>
      </c>
      <c r="N29" s="995">
        <v>1733.110152</v>
      </c>
      <c r="O29" s="995">
        <v>17308.758096000001</v>
      </c>
      <c r="P29" s="995">
        <v>0</v>
      </c>
      <c r="Q29" s="995">
        <v>0</v>
      </c>
      <c r="R29" s="995">
        <v>5.6668729999999998</v>
      </c>
    </row>
    <row r="30" spans="1:18">
      <c r="A30" s="969">
        <v>25</v>
      </c>
      <c r="B30" s="970" t="s">
        <v>1708</v>
      </c>
      <c r="C30" s="995">
        <v>701.75765000000001</v>
      </c>
      <c r="D30" s="995">
        <v>0</v>
      </c>
      <c r="E30" s="995"/>
      <c r="F30" s="995">
        <v>38.770521000000002</v>
      </c>
      <c r="G30" s="999">
        <v>21.436209999999999</v>
      </c>
      <c r="H30" s="995">
        <v>-4.0056989999999999</v>
      </c>
      <c r="I30" s="995">
        <v>-0.21979199999999999</v>
      </c>
      <c r="J30" s="999">
        <v>-3.3324780000000001</v>
      </c>
      <c r="K30" s="995">
        <v>27.19799196179591</v>
      </c>
      <c r="L30" s="995">
        <v>1.42486782273141</v>
      </c>
      <c r="M30" s="1191">
        <v>4.1769883755168992E-3</v>
      </c>
      <c r="N30" s="995">
        <v>91.247309000000001</v>
      </c>
      <c r="O30" s="995">
        <v>158.833437</v>
      </c>
      <c r="P30" s="995">
        <v>224.60092399999999</v>
      </c>
      <c r="Q30" s="995">
        <v>227.07597999999999</v>
      </c>
      <c r="R30" s="995">
        <v>14.926529</v>
      </c>
    </row>
    <row r="31" spans="1:18">
      <c r="A31" s="969">
        <v>26</v>
      </c>
      <c r="B31" s="970" t="s">
        <v>1709</v>
      </c>
      <c r="C31" s="995">
        <v>1711.716754</v>
      </c>
      <c r="D31" s="995">
        <v>0</v>
      </c>
      <c r="E31" s="995"/>
      <c r="F31" s="995">
        <v>0</v>
      </c>
      <c r="G31" s="999">
        <v>0</v>
      </c>
      <c r="H31" s="995">
        <v>-15.743183999999999</v>
      </c>
      <c r="I31" s="995">
        <v>0</v>
      </c>
      <c r="J31" s="999">
        <v>0</v>
      </c>
      <c r="K31" s="995">
        <v>104.39350363279388</v>
      </c>
      <c r="L31" s="995">
        <v>101.97093257838701</v>
      </c>
      <c r="M31" s="1192">
        <v>0</v>
      </c>
      <c r="N31" s="995">
        <v>1711.716754</v>
      </c>
      <c r="O31" s="995">
        <v>0</v>
      </c>
      <c r="P31" s="995">
        <v>0</v>
      </c>
      <c r="Q31" s="995">
        <v>0</v>
      </c>
      <c r="R31" s="995">
        <v>1.0114099999999999</v>
      </c>
    </row>
    <row r="32" spans="1:18">
      <c r="A32" s="969">
        <v>27</v>
      </c>
      <c r="B32" s="970" t="s">
        <v>1710</v>
      </c>
      <c r="C32" s="995">
        <v>441.16607800000003</v>
      </c>
      <c r="D32" s="995">
        <v>0</v>
      </c>
      <c r="E32" s="995"/>
      <c r="F32" s="995">
        <v>160.26602299999999</v>
      </c>
      <c r="G32" s="999">
        <v>0</v>
      </c>
      <c r="H32" s="995">
        <v>-29.717452999999999</v>
      </c>
      <c r="I32" s="995">
        <v>-29.160543000000001</v>
      </c>
      <c r="J32" s="999">
        <v>0</v>
      </c>
      <c r="K32" s="995">
        <v>4981.0363125866234</v>
      </c>
      <c r="L32" s="995">
        <v>4764.7834528809699</v>
      </c>
      <c r="M32" s="1192">
        <v>0</v>
      </c>
      <c r="N32" s="995">
        <v>441.08390200000002</v>
      </c>
      <c r="O32" s="995">
        <v>8.2175999999999999E-2</v>
      </c>
      <c r="P32" s="995">
        <v>0</v>
      </c>
      <c r="Q32" s="995">
        <v>0</v>
      </c>
      <c r="R32" s="995">
        <v>1.042376</v>
      </c>
    </row>
    <row r="33" spans="1:18">
      <c r="A33" s="969">
        <v>28</v>
      </c>
      <c r="B33" s="970" t="s">
        <v>1711</v>
      </c>
      <c r="C33" s="995">
        <v>750.38555899999994</v>
      </c>
      <c r="D33" s="995">
        <v>0</v>
      </c>
      <c r="E33" s="995"/>
      <c r="F33" s="995">
        <v>1.989268</v>
      </c>
      <c r="G33" s="999">
        <v>16.451388000000001</v>
      </c>
      <c r="H33" s="995">
        <v>-10.203213999999999</v>
      </c>
      <c r="I33" s="995">
        <v>-7.4130000000000003E-3</v>
      </c>
      <c r="J33" s="999">
        <v>-7</v>
      </c>
      <c r="K33" s="995">
        <v>1329.3710623487336</v>
      </c>
      <c r="L33" s="995">
        <v>1274.5578758526899</v>
      </c>
      <c r="M33" s="1192">
        <v>0</v>
      </c>
      <c r="N33" s="995">
        <v>444.68053900000001</v>
      </c>
      <c r="O33" s="995">
        <v>67.157585999999995</v>
      </c>
      <c r="P33" s="995">
        <v>157.47818599999999</v>
      </c>
      <c r="Q33" s="995">
        <v>81.069248000000002</v>
      </c>
      <c r="R33" s="995">
        <v>8.1064229999999995</v>
      </c>
    </row>
    <row r="34" spans="1:18">
      <c r="A34" s="969">
        <v>29</v>
      </c>
      <c r="B34" s="970" t="s">
        <v>1712</v>
      </c>
      <c r="C34" s="995">
        <v>118.714354</v>
      </c>
      <c r="D34" s="995">
        <v>0</v>
      </c>
      <c r="E34" s="995"/>
      <c r="F34" s="995">
        <v>0</v>
      </c>
      <c r="G34" s="999">
        <v>0</v>
      </c>
      <c r="H34" s="995">
        <v>-0.118932</v>
      </c>
      <c r="I34" s="995">
        <v>0</v>
      </c>
      <c r="J34" s="999">
        <v>0</v>
      </c>
      <c r="K34" s="995">
        <v>188.49012526720381</v>
      </c>
      <c r="L34" s="995">
        <v>173.130126061082</v>
      </c>
      <c r="M34" s="1192">
        <v>0</v>
      </c>
      <c r="N34" s="995">
        <v>20.775364</v>
      </c>
      <c r="O34" s="995">
        <v>20.619993000000001</v>
      </c>
      <c r="P34" s="995">
        <v>0</v>
      </c>
      <c r="Q34" s="995">
        <v>77.318996999999996</v>
      </c>
      <c r="R34" s="995">
        <v>17.478873</v>
      </c>
    </row>
    <row r="35" spans="1:18">
      <c r="A35" s="969">
        <v>30</v>
      </c>
      <c r="B35" s="970" t="s">
        <v>1713</v>
      </c>
      <c r="C35" s="995">
        <v>84.460633999999999</v>
      </c>
      <c r="D35" s="995">
        <v>0</v>
      </c>
      <c r="E35" s="995"/>
      <c r="F35" s="995">
        <v>2.0546479999999998</v>
      </c>
      <c r="G35" s="999">
        <v>0</v>
      </c>
      <c r="H35" s="995">
        <v>-0.184729</v>
      </c>
      <c r="I35" s="995">
        <v>-0.184729</v>
      </c>
      <c r="J35" s="999">
        <v>0</v>
      </c>
      <c r="K35" s="995">
        <v>1704.3151785881314</v>
      </c>
      <c r="L35" s="995">
        <v>1694.30993587993</v>
      </c>
      <c r="M35" s="1192">
        <v>0</v>
      </c>
      <c r="N35" s="995">
        <v>84.460633999999999</v>
      </c>
      <c r="O35" s="995">
        <v>0</v>
      </c>
      <c r="P35" s="995">
        <v>0</v>
      </c>
      <c r="Q35" s="995">
        <v>0</v>
      </c>
      <c r="R35" s="995">
        <v>1.07298</v>
      </c>
    </row>
    <row r="36" spans="1:18">
      <c r="A36" s="969">
        <v>31</v>
      </c>
      <c r="B36" s="970" t="s">
        <v>1714</v>
      </c>
      <c r="C36" s="995">
        <v>93.636926000000003</v>
      </c>
      <c r="D36" s="995">
        <v>0</v>
      </c>
      <c r="E36" s="995"/>
      <c r="F36" s="995">
        <v>30.132315999999999</v>
      </c>
      <c r="G36" s="999">
        <v>0</v>
      </c>
      <c r="H36" s="995">
        <v>-0.164854</v>
      </c>
      <c r="I36" s="995">
        <v>-2.1826000000000002E-2</v>
      </c>
      <c r="J36" s="999">
        <v>0</v>
      </c>
      <c r="K36" s="995">
        <v>212.72436243921518</v>
      </c>
      <c r="L36" s="995">
        <v>202.32231256168501</v>
      </c>
      <c r="M36" s="1192">
        <v>0</v>
      </c>
      <c r="N36" s="995">
        <v>85.611925999999997</v>
      </c>
      <c r="O36" s="995">
        <v>0</v>
      </c>
      <c r="P36" s="995">
        <v>8.0250000000000004</v>
      </c>
      <c r="Q36" s="995">
        <v>0</v>
      </c>
      <c r="R36" s="995">
        <v>2.5942590000000001</v>
      </c>
    </row>
    <row r="37" spans="1:18">
      <c r="A37" s="969">
        <v>32</v>
      </c>
      <c r="B37" s="970" t="s">
        <v>1715</v>
      </c>
      <c r="C37" s="995">
        <v>308.15935500000001</v>
      </c>
      <c r="D37" s="995">
        <v>0</v>
      </c>
      <c r="E37" s="995"/>
      <c r="F37" s="995">
        <v>7.2477830000000001</v>
      </c>
      <c r="G37" s="999">
        <v>123.298057</v>
      </c>
      <c r="H37" s="995">
        <v>-37.109935</v>
      </c>
      <c r="I37" s="995">
        <v>-0.15443699999999999</v>
      </c>
      <c r="J37" s="999">
        <v>-36.065567999999999</v>
      </c>
      <c r="K37" s="995">
        <v>233.99970555758483</v>
      </c>
      <c r="L37" s="995">
        <v>204.66201215440199</v>
      </c>
      <c r="M37" s="1192">
        <v>8.5084599208871882E-4</v>
      </c>
      <c r="N37" s="995">
        <v>222.718861</v>
      </c>
      <c r="O37" s="995">
        <v>20.756440999999999</v>
      </c>
      <c r="P37" s="995">
        <v>21.042259000000001</v>
      </c>
      <c r="Q37" s="995">
        <v>43.641793999999997</v>
      </c>
      <c r="R37" s="995">
        <v>6.3936780000000004</v>
      </c>
    </row>
    <row r="38" spans="1:18">
      <c r="A38" s="969">
        <v>33</v>
      </c>
      <c r="B38" s="970" t="s">
        <v>1716</v>
      </c>
      <c r="C38" s="995">
        <v>559.60872600000005</v>
      </c>
      <c r="D38" s="995">
        <v>0</v>
      </c>
      <c r="E38" s="995"/>
      <c r="F38" s="995">
        <v>10.82841</v>
      </c>
      <c r="G38" s="999">
        <v>0</v>
      </c>
      <c r="H38" s="995">
        <v>-3.0740400000000001</v>
      </c>
      <c r="I38" s="995">
        <v>-9.6273999999999998E-2</v>
      </c>
      <c r="J38" s="999">
        <v>0</v>
      </c>
      <c r="K38" s="995">
        <v>444.52795939544279</v>
      </c>
      <c r="L38" s="995">
        <v>282.15105761420801</v>
      </c>
      <c r="M38" s="1192">
        <v>0</v>
      </c>
      <c r="N38" s="995">
        <v>141.35515899999999</v>
      </c>
      <c r="O38" s="995">
        <v>40.243716999999997</v>
      </c>
      <c r="P38" s="995">
        <v>19.847553000000001</v>
      </c>
      <c r="Q38" s="995">
        <v>358.16229700000002</v>
      </c>
      <c r="R38" s="995">
        <v>15.839005999999999</v>
      </c>
    </row>
    <row r="39" spans="1:18">
      <c r="A39" s="969">
        <v>34</v>
      </c>
      <c r="B39" s="962" t="s">
        <v>1717</v>
      </c>
      <c r="C39" s="995">
        <v>1037.751062</v>
      </c>
      <c r="D39" s="995">
        <v>0</v>
      </c>
      <c r="E39" s="995"/>
      <c r="F39" s="995">
        <v>0</v>
      </c>
      <c r="G39" s="999">
        <v>0</v>
      </c>
      <c r="H39" s="995">
        <v>-14.13801</v>
      </c>
      <c r="I39" s="995">
        <v>0</v>
      </c>
      <c r="J39" s="999">
        <v>0</v>
      </c>
      <c r="K39" s="995">
        <v>705.67575324266579</v>
      </c>
      <c r="L39" s="995">
        <v>49.655597865382802</v>
      </c>
      <c r="M39" s="1192">
        <v>8.3804057966838531E-3</v>
      </c>
      <c r="N39" s="995">
        <v>815.42742599999997</v>
      </c>
      <c r="O39" s="995">
        <v>40.504458</v>
      </c>
      <c r="P39" s="995">
        <v>70.533321999999998</v>
      </c>
      <c r="Q39" s="995">
        <v>111.285856</v>
      </c>
      <c r="R39" s="995">
        <v>6.9976979999999998</v>
      </c>
    </row>
    <row r="40" spans="1:18">
      <c r="A40" s="969">
        <v>35</v>
      </c>
      <c r="B40" s="970" t="s">
        <v>1718</v>
      </c>
      <c r="C40" s="995">
        <v>245.37150600000001</v>
      </c>
      <c r="D40" s="995">
        <v>0</v>
      </c>
      <c r="E40" s="995"/>
      <c r="F40" s="995">
        <v>0</v>
      </c>
      <c r="G40" s="999">
        <v>0</v>
      </c>
      <c r="H40" s="995">
        <v>-0.16147800000000001</v>
      </c>
      <c r="I40" s="995">
        <v>0</v>
      </c>
      <c r="J40" s="999">
        <v>0</v>
      </c>
      <c r="K40" s="995">
        <v>70.827569416673427</v>
      </c>
      <c r="L40" s="995">
        <v>5.6619212941868202</v>
      </c>
      <c r="M40" s="1192">
        <v>0</v>
      </c>
      <c r="N40" s="995">
        <v>134.08564999999999</v>
      </c>
      <c r="O40" s="995">
        <v>0</v>
      </c>
      <c r="P40" s="995">
        <v>0</v>
      </c>
      <c r="Q40" s="995">
        <v>111.285856</v>
      </c>
      <c r="R40" s="995">
        <v>13.250553</v>
      </c>
    </row>
    <row r="41" spans="1:18">
      <c r="A41" s="969">
        <v>36</v>
      </c>
      <c r="B41" s="970" t="s">
        <v>1719</v>
      </c>
      <c r="C41" s="995">
        <v>408.94616200000002</v>
      </c>
      <c r="D41" s="995">
        <v>0</v>
      </c>
      <c r="E41" s="995"/>
      <c r="F41" s="995">
        <v>0</v>
      </c>
      <c r="G41" s="999">
        <v>0</v>
      </c>
      <c r="H41" s="995">
        <v>-12.507242</v>
      </c>
      <c r="I41" s="995">
        <v>0</v>
      </c>
      <c r="J41" s="999">
        <v>0</v>
      </c>
      <c r="K41" s="995">
        <v>37.345306597135817</v>
      </c>
      <c r="L41" s="995">
        <v>13.488873500194501</v>
      </c>
      <c r="M41" s="1192">
        <v>0</v>
      </c>
      <c r="N41" s="995">
        <v>363.85353400000002</v>
      </c>
      <c r="O41" s="995">
        <v>6.8529720000000003</v>
      </c>
      <c r="P41" s="995">
        <v>38.239655999999997</v>
      </c>
      <c r="Q41" s="995">
        <v>0</v>
      </c>
      <c r="R41" s="995">
        <v>6.35093</v>
      </c>
    </row>
    <row r="42" spans="1:18">
      <c r="A42" s="969">
        <v>37</v>
      </c>
      <c r="B42" s="970" t="s">
        <v>1720</v>
      </c>
      <c r="C42" s="995">
        <v>0</v>
      </c>
      <c r="D42" s="995">
        <v>0</v>
      </c>
      <c r="E42" s="995"/>
      <c r="F42" s="995">
        <v>0</v>
      </c>
      <c r="G42" s="999">
        <v>0</v>
      </c>
      <c r="H42" s="995">
        <v>0</v>
      </c>
      <c r="I42" s="995">
        <v>0</v>
      </c>
      <c r="J42" s="999">
        <v>0</v>
      </c>
      <c r="K42" s="995">
        <v>0</v>
      </c>
      <c r="L42" s="995">
        <v>0</v>
      </c>
      <c r="M42" s="1192">
        <v>0</v>
      </c>
      <c r="N42" s="995">
        <v>0</v>
      </c>
      <c r="O42" s="995">
        <v>0</v>
      </c>
      <c r="P42" s="995">
        <v>0</v>
      </c>
      <c r="Q42" s="995">
        <v>0</v>
      </c>
      <c r="R42" s="995">
        <v>0</v>
      </c>
    </row>
    <row r="43" spans="1:18">
      <c r="A43" s="969">
        <v>38</v>
      </c>
      <c r="B43" s="970" t="s">
        <v>1721</v>
      </c>
      <c r="C43" s="995">
        <v>383.43339400000002</v>
      </c>
      <c r="D43" s="995">
        <v>0</v>
      </c>
      <c r="E43" s="995"/>
      <c r="F43" s="995">
        <v>0</v>
      </c>
      <c r="G43" s="999">
        <v>0</v>
      </c>
      <c r="H43" s="995">
        <v>-1.46929</v>
      </c>
      <c r="I43" s="995">
        <v>0</v>
      </c>
      <c r="J43" s="999">
        <v>0</v>
      </c>
      <c r="K43" s="995">
        <v>597.50287722885628</v>
      </c>
      <c r="L43" s="995">
        <v>30.504803071001501</v>
      </c>
      <c r="M43" s="1191">
        <v>1.9637671915535802E-2</v>
      </c>
      <c r="N43" s="995">
        <v>317.48824200000001</v>
      </c>
      <c r="O43" s="995">
        <v>33.651485999999998</v>
      </c>
      <c r="P43" s="995">
        <v>32.293666000000002</v>
      </c>
      <c r="Q43" s="995">
        <v>0</v>
      </c>
      <c r="R43" s="995">
        <v>3.6860930000000001</v>
      </c>
    </row>
    <row r="44" spans="1:18">
      <c r="A44" s="969">
        <v>39</v>
      </c>
      <c r="B44" s="962" t="s">
        <v>1722</v>
      </c>
      <c r="C44" s="995">
        <v>8509.5922969999992</v>
      </c>
      <c r="D44" s="995">
        <v>0</v>
      </c>
      <c r="E44" s="995"/>
      <c r="F44" s="995">
        <v>2.545E-3</v>
      </c>
      <c r="G44" s="999">
        <v>263.71783499999998</v>
      </c>
      <c r="H44" s="995">
        <v>-38.860574999999997</v>
      </c>
      <c r="I44" s="995">
        <v>-1.16E-4</v>
      </c>
      <c r="J44" s="999">
        <v>-30.355442</v>
      </c>
      <c r="K44" s="995">
        <v>6410.8990891440426</v>
      </c>
      <c r="L44" s="995">
        <v>2881.0247923035499</v>
      </c>
      <c r="M44" s="1191">
        <v>0.92989486583962366</v>
      </c>
      <c r="N44" s="995">
        <v>5797.0153110000001</v>
      </c>
      <c r="O44" s="995">
        <v>226.065167</v>
      </c>
      <c r="P44" s="995">
        <v>161.872783</v>
      </c>
      <c r="Q44" s="995">
        <v>2324.639036</v>
      </c>
      <c r="R44" s="995">
        <v>8.8798929999999991</v>
      </c>
    </row>
    <row r="45" spans="1:18">
      <c r="A45" s="969">
        <v>40</v>
      </c>
      <c r="B45" s="962" t="s">
        <v>1723</v>
      </c>
      <c r="C45" s="995">
        <v>85942.118059</v>
      </c>
      <c r="D45" s="995">
        <v>0</v>
      </c>
      <c r="E45" s="995"/>
      <c r="F45" s="995">
        <v>7316.8184499999998</v>
      </c>
      <c r="G45" s="999">
        <v>8587.9189409999999</v>
      </c>
      <c r="H45" s="995">
        <v>-1522.8902390000001</v>
      </c>
      <c r="I45" s="995">
        <v>-93.372905000000003</v>
      </c>
      <c r="J45" s="999">
        <v>-1087.6306070000001</v>
      </c>
      <c r="K45" s="995">
        <v>26369.012199755904</v>
      </c>
      <c r="L45" s="995">
        <v>22605.372305524699</v>
      </c>
      <c r="M45" s="1191">
        <v>1.335336282596738E-3</v>
      </c>
      <c r="N45" s="995">
        <v>77573.589003999994</v>
      </c>
      <c r="O45" s="995">
        <v>1468.3989240000001</v>
      </c>
      <c r="P45" s="995">
        <v>2196.6459960000002</v>
      </c>
      <c r="Q45" s="995">
        <v>4703.4841349999997</v>
      </c>
      <c r="R45" s="995">
        <v>3.0713439999999999</v>
      </c>
    </row>
    <row r="46" spans="1:18">
      <c r="A46" s="969">
        <v>41</v>
      </c>
      <c r="B46" s="970" t="s">
        <v>1724</v>
      </c>
      <c r="C46" s="995">
        <v>77446.550556000002</v>
      </c>
      <c r="D46" s="995">
        <v>0</v>
      </c>
      <c r="E46" s="995"/>
      <c r="F46" s="995">
        <v>6544.0706689999997</v>
      </c>
      <c r="G46" s="999">
        <v>8246.1130260000009</v>
      </c>
      <c r="H46" s="995">
        <v>-1465.682691</v>
      </c>
      <c r="I46" s="995">
        <v>-84.259321</v>
      </c>
      <c r="J46" s="999">
        <v>-1063.8462709999999</v>
      </c>
      <c r="K46" s="995">
        <v>2017.5470864995209</v>
      </c>
      <c r="L46" s="995">
        <v>822.08727991644298</v>
      </c>
      <c r="M46" s="1192">
        <v>0</v>
      </c>
      <c r="N46" s="995">
        <v>73004.487714999996</v>
      </c>
      <c r="O46" s="995">
        <v>475.96097300000002</v>
      </c>
      <c r="P46" s="995">
        <v>1302.1206999999999</v>
      </c>
      <c r="Q46" s="995">
        <v>2663.9811679999998</v>
      </c>
      <c r="R46" s="995">
        <v>2.3673229999999998</v>
      </c>
    </row>
    <row r="47" spans="1:18">
      <c r="A47" s="969">
        <v>42</v>
      </c>
      <c r="B47" s="970" t="s">
        <v>1725</v>
      </c>
      <c r="C47" s="995">
        <v>1937.6953570000001</v>
      </c>
      <c r="D47" s="995">
        <v>0</v>
      </c>
      <c r="E47" s="995"/>
      <c r="F47" s="995">
        <v>51.889867000000002</v>
      </c>
      <c r="G47" s="999">
        <v>214.948622</v>
      </c>
      <c r="H47" s="995">
        <v>-11.018708</v>
      </c>
      <c r="I47" s="995">
        <v>-1.9297960000000001</v>
      </c>
      <c r="J47" s="999">
        <v>-0.72029299999999996</v>
      </c>
      <c r="K47" s="995">
        <v>817.0230561822101</v>
      </c>
      <c r="L47" s="995">
        <v>556.23098447495602</v>
      </c>
      <c r="M47" s="1192">
        <v>0</v>
      </c>
      <c r="N47" s="995">
        <v>1636.983757</v>
      </c>
      <c r="O47" s="995">
        <v>38.546039</v>
      </c>
      <c r="P47" s="995">
        <v>92.665659000000005</v>
      </c>
      <c r="Q47" s="995">
        <v>169.49990199999999</v>
      </c>
      <c r="R47" s="995">
        <v>4.3700099999999997</v>
      </c>
    </row>
    <row r="48" spans="1:18">
      <c r="A48" s="969">
        <v>43</v>
      </c>
      <c r="B48" s="970" t="s">
        <v>1726</v>
      </c>
      <c r="C48" s="995">
        <v>6557.8721459999997</v>
      </c>
      <c r="D48" s="995">
        <v>0</v>
      </c>
      <c r="E48" s="995"/>
      <c r="F48" s="995">
        <v>720.85791400000005</v>
      </c>
      <c r="G48" s="999">
        <v>126.857293</v>
      </c>
      <c r="H48" s="995">
        <v>-46.188839999999999</v>
      </c>
      <c r="I48" s="995">
        <v>-7.1837879999999998</v>
      </c>
      <c r="J48" s="999">
        <v>-23.064043000000002</v>
      </c>
      <c r="K48" s="995">
        <v>23534.442057074175</v>
      </c>
      <c r="L48" s="995">
        <v>21227.054041133299</v>
      </c>
      <c r="M48" s="1191">
        <v>2.1993365090932845E-2</v>
      </c>
      <c r="N48" s="995">
        <v>2932.1175320000002</v>
      </c>
      <c r="O48" s="995">
        <v>953.89191200000005</v>
      </c>
      <c r="P48" s="995">
        <v>801.85963700000002</v>
      </c>
      <c r="Q48" s="995">
        <v>1870.0030650000001</v>
      </c>
      <c r="R48" s="995">
        <v>11.001894</v>
      </c>
    </row>
    <row r="49" spans="1:18">
      <c r="A49" s="969">
        <v>44</v>
      </c>
      <c r="B49" s="962" t="s">
        <v>1727</v>
      </c>
      <c r="C49" s="995">
        <v>47557.064740000002</v>
      </c>
      <c r="D49" s="995">
        <v>0</v>
      </c>
      <c r="E49" s="995"/>
      <c r="F49" s="995">
        <v>4839.1938300000002</v>
      </c>
      <c r="G49" s="999">
        <v>850.41074900000001</v>
      </c>
      <c r="H49" s="995">
        <v>-404.42548199999999</v>
      </c>
      <c r="I49" s="995">
        <v>-37.986480999999998</v>
      </c>
      <c r="J49" s="999">
        <v>-207.655136</v>
      </c>
      <c r="K49" s="995">
        <v>22873.563053776994</v>
      </c>
      <c r="L49" s="995">
        <v>15500.6191973067</v>
      </c>
      <c r="M49" s="1191">
        <v>0.22294030215843372</v>
      </c>
      <c r="N49" s="995">
        <v>41554.433649999999</v>
      </c>
      <c r="O49" s="995">
        <v>1141.4619909999999</v>
      </c>
      <c r="P49" s="995">
        <v>1793.7599520000001</v>
      </c>
      <c r="Q49" s="995">
        <v>3067.4091469999998</v>
      </c>
      <c r="R49" s="995">
        <v>3.76146</v>
      </c>
    </row>
    <row r="50" spans="1:18">
      <c r="A50" s="969">
        <v>45</v>
      </c>
      <c r="B50" s="962" t="s">
        <v>1728</v>
      </c>
      <c r="C50" s="995">
        <v>10204.388481</v>
      </c>
      <c r="D50" s="995">
        <v>0</v>
      </c>
      <c r="E50" s="995"/>
      <c r="F50" s="995">
        <v>4207.4192089999997</v>
      </c>
      <c r="G50" s="999">
        <v>22.757698999999999</v>
      </c>
      <c r="H50" s="995">
        <v>-100.424689</v>
      </c>
      <c r="I50" s="995">
        <v>-79.366709999999998</v>
      </c>
      <c r="J50" s="999">
        <v>-8.0952359999999999</v>
      </c>
      <c r="K50" s="995">
        <v>9243.430513223102</v>
      </c>
      <c r="L50" s="995">
        <v>2623.8845337759999</v>
      </c>
      <c r="M50" s="1191">
        <v>5.6563280979792283E-2</v>
      </c>
      <c r="N50" s="995">
        <v>8904.329506</v>
      </c>
      <c r="O50" s="995">
        <v>399.92591599999997</v>
      </c>
      <c r="P50" s="995">
        <v>259.55317300000002</v>
      </c>
      <c r="Q50" s="995">
        <v>640.57988599999999</v>
      </c>
      <c r="R50" s="995">
        <v>4.6032339999999996</v>
      </c>
    </row>
    <row r="51" spans="1:18">
      <c r="A51" s="969">
        <v>46</v>
      </c>
      <c r="B51" s="970" t="s">
        <v>1729</v>
      </c>
      <c r="C51" s="995">
        <v>4595.1472620000004</v>
      </c>
      <c r="D51" s="995">
        <v>0</v>
      </c>
      <c r="E51" s="995"/>
      <c r="F51" s="995">
        <v>176.123985</v>
      </c>
      <c r="G51" s="999">
        <v>19.541079</v>
      </c>
      <c r="H51" s="995">
        <v>-21.559169000000001</v>
      </c>
      <c r="I51" s="995">
        <v>-7.4031019999999996</v>
      </c>
      <c r="J51" s="999">
        <v>-4.8786160000000001</v>
      </c>
      <c r="K51" s="995">
        <v>1562.8953828973745</v>
      </c>
      <c r="L51" s="995">
        <v>467.03915287695702</v>
      </c>
      <c r="M51" s="1191">
        <v>0.15525575487932247</v>
      </c>
      <c r="N51" s="995">
        <v>3543.025153</v>
      </c>
      <c r="O51" s="995">
        <v>369.72970199999997</v>
      </c>
      <c r="P51" s="995">
        <v>212.34679299999999</v>
      </c>
      <c r="Q51" s="995">
        <v>470.045614</v>
      </c>
      <c r="R51" s="995">
        <v>5.3071789999999996</v>
      </c>
    </row>
    <row r="52" spans="1:18">
      <c r="A52" s="969">
        <v>47</v>
      </c>
      <c r="B52" s="970" t="s">
        <v>1730</v>
      </c>
      <c r="C52" s="995">
        <v>5161.7261609999996</v>
      </c>
      <c r="D52" s="995">
        <v>0</v>
      </c>
      <c r="E52" s="995"/>
      <c r="F52" s="995">
        <v>4027.6645950000002</v>
      </c>
      <c r="G52" s="999">
        <v>0</v>
      </c>
      <c r="H52" s="995">
        <v>-73.164516000000006</v>
      </c>
      <c r="I52" s="995">
        <v>-71.802430000000001</v>
      </c>
      <c r="J52" s="999">
        <v>0</v>
      </c>
      <c r="K52" s="995">
        <v>3799.5335486128952</v>
      </c>
      <c r="L52" s="995">
        <v>23.0637849208475</v>
      </c>
      <c r="M52" s="1191">
        <v>4.2877268245858476E-2</v>
      </c>
      <c r="N52" s="995">
        <v>5145.8078930000001</v>
      </c>
      <c r="O52" s="995">
        <v>9.0521659999999997</v>
      </c>
      <c r="P52" s="995">
        <v>6.8661019999999997</v>
      </c>
      <c r="Q52" s="995">
        <v>0</v>
      </c>
      <c r="R52" s="995">
        <v>3.2874059999999998</v>
      </c>
    </row>
    <row r="53" spans="1:18">
      <c r="A53" s="969">
        <v>48</v>
      </c>
      <c r="B53" s="970" t="s">
        <v>1731</v>
      </c>
      <c r="C53" s="995">
        <v>19.098766999999999</v>
      </c>
      <c r="D53" s="995">
        <v>0</v>
      </c>
      <c r="E53" s="995"/>
      <c r="F53" s="995">
        <v>0.67070300000000005</v>
      </c>
      <c r="G53" s="999">
        <v>3.2166199999999998</v>
      </c>
      <c r="H53" s="995">
        <v>-3.8489390000000001</v>
      </c>
      <c r="I53" s="995">
        <v>-7.5162999999999994E-2</v>
      </c>
      <c r="J53" s="999">
        <v>-3.2166199999999998</v>
      </c>
      <c r="K53" s="995">
        <v>64.257666143691154</v>
      </c>
      <c r="L53" s="995">
        <v>13.828321344964399</v>
      </c>
      <c r="M53" s="1192">
        <v>0</v>
      </c>
      <c r="N53" s="995">
        <v>19.098766999999999</v>
      </c>
      <c r="O53" s="995">
        <v>0</v>
      </c>
      <c r="P53" s="995">
        <v>0</v>
      </c>
      <c r="Q53" s="995">
        <v>0</v>
      </c>
      <c r="R53" s="995">
        <v>1.531101</v>
      </c>
    </row>
    <row r="54" spans="1:18">
      <c r="A54" s="969">
        <v>49</v>
      </c>
      <c r="B54" s="970" t="s">
        <v>1732</v>
      </c>
      <c r="C54" s="995">
        <v>387.60952600000002</v>
      </c>
      <c r="D54" s="995">
        <v>0</v>
      </c>
      <c r="E54" s="995"/>
      <c r="F54" s="995">
        <v>1.8549899999999999</v>
      </c>
      <c r="G54" s="999">
        <v>0</v>
      </c>
      <c r="H54" s="995">
        <v>-1.6192089999999999</v>
      </c>
      <c r="I54" s="995">
        <v>-3.9550000000000002E-2</v>
      </c>
      <c r="J54" s="999">
        <v>0</v>
      </c>
      <c r="K54" s="995">
        <v>0</v>
      </c>
      <c r="L54" s="995">
        <v>2077.3627086707702</v>
      </c>
      <c r="M54" s="1191">
        <v>5.2002957016717959E-3</v>
      </c>
      <c r="N54" s="995">
        <v>155.59092799999999</v>
      </c>
      <c r="O54" s="995">
        <v>21.144048000000002</v>
      </c>
      <c r="P54" s="995">
        <v>40.340277999999998</v>
      </c>
      <c r="Q54" s="995">
        <v>170.53427199999999</v>
      </c>
      <c r="R54" s="995">
        <v>14.306867</v>
      </c>
    </row>
    <row r="55" spans="1:18">
      <c r="A55" s="969">
        <v>50</v>
      </c>
      <c r="B55" s="970" t="s">
        <v>1733</v>
      </c>
      <c r="C55" s="995">
        <v>40.806764999999999</v>
      </c>
      <c r="D55" s="995">
        <v>0</v>
      </c>
      <c r="E55" s="995"/>
      <c r="F55" s="995">
        <v>1.1049359999999999</v>
      </c>
      <c r="G55" s="999">
        <v>0</v>
      </c>
      <c r="H55" s="995">
        <v>-0.23285600000000001</v>
      </c>
      <c r="I55" s="995">
        <v>-4.6464999999999999E-2</v>
      </c>
      <c r="J55" s="999">
        <v>0</v>
      </c>
      <c r="K55" s="995">
        <v>51.81436467275617</v>
      </c>
      <c r="L55" s="995">
        <v>42.590565962460701</v>
      </c>
      <c r="M55" s="1192">
        <v>0</v>
      </c>
      <c r="N55" s="995">
        <v>40.806764999999999</v>
      </c>
      <c r="O55" s="995">
        <v>0</v>
      </c>
      <c r="P55" s="995">
        <v>0</v>
      </c>
      <c r="Q55" s="995">
        <v>0</v>
      </c>
      <c r="R55" s="995">
        <v>1.041731</v>
      </c>
    </row>
    <row r="56" spans="1:18" s="971" customFormat="1">
      <c r="A56" s="969">
        <v>51</v>
      </c>
      <c r="B56" s="962" t="s">
        <v>1734</v>
      </c>
      <c r="C56" s="995">
        <v>48467.253427000003</v>
      </c>
      <c r="D56" s="995">
        <v>0</v>
      </c>
      <c r="E56" s="995"/>
      <c r="F56" s="995">
        <v>12408.020640000001</v>
      </c>
      <c r="G56" s="999">
        <v>1544.410646</v>
      </c>
      <c r="H56" s="995">
        <v>-712.12368000000004</v>
      </c>
      <c r="I56" s="995">
        <v>-417.41954299999998</v>
      </c>
      <c r="J56" s="999">
        <v>-187.32208800000001</v>
      </c>
      <c r="K56" s="995">
        <v>30887.273550320751</v>
      </c>
      <c r="L56" s="995">
        <v>28144.527259225801</v>
      </c>
      <c r="M56" s="1192">
        <v>0</v>
      </c>
      <c r="N56" s="995">
        <v>41142.440438999998</v>
      </c>
      <c r="O56" s="995">
        <v>523.81338900000003</v>
      </c>
      <c r="P56" s="995">
        <v>3000.9579760000001</v>
      </c>
      <c r="Q56" s="995">
        <v>3800.0416230000001</v>
      </c>
      <c r="R56" s="995">
        <v>5.4587219999999999</v>
      </c>
    </row>
    <row r="57" spans="1:18">
      <c r="A57" s="969">
        <v>52</v>
      </c>
      <c r="B57" s="962" t="s">
        <v>1735</v>
      </c>
      <c r="C57" s="995">
        <v>119064.777373</v>
      </c>
      <c r="D57" s="995">
        <v>0</v>
      </c>
      <c r="E57" s="995"/>
      <c r="F57" s="995">
        <v>8418.276758</v>
      </c>
      <c r="G57" s="999">
        <v>3666.923049</v>
      </c>
      <c r="H57" s="995">
        <v>-1165.89582</v>
      </c>
      <c r="I57" s="995">
        <v>-62.302643000000003</v>
      </c>
      <c r="J57" s="999">
        <v>-866.94609500000001</v>
      </c>
      <c r="K57" s="995">
        <v>2007.1239015226249</v>
      </c>
      <c r="L57" s="995">
        <v>807.52224724893904</v>
      </c>
      <c r="M57" s="1191">
        <v>2.5701072284956303E-2</v>
      </c>
      <c r="N57" s="995">
        <v>85269.213778000005</v>
      </c>
      <c r="O57" s="995">
        <v>5056.3679979999997</v>
      </c>
      <c r="P57" s="995">
        <v>10264.051305000001</v>
      </c>
      <c r="Q57" s="995">
        <v>18475.144292000001</v>
      </c>
      <c r="R57" s="995">
        <v>7.9819750000000003</v>
      </c>
    </row>
    <row r="58" spans="1:18" s="971" customFormat="1">
      <c r="A58" s="969">
        <v>53</v>
      </c>
      <c r="B58" s="969" t="s">
        <v>1736</v>
      </c>
      <c r="C58" s="995">
        <v>115937.49419299999</v>
      </c>
      <c r="D58" s="995">
        <v>0</v>
      </c>
      <c r="E58" s="995"/>
      <c r="F58" s="995">
        <v>16643.967271999998</v>
      </c>
      <c r="G58" s="999">
        <v>1057.1409779999999</v>
      </c>
      <c r="H58" s="995">
        <v>-1310.5886500000001</v>
      </c>
      <c r="I58" s="995">
        <v>-426.57335</v>
      </c>
      <c r="J58" s="999">
        <v>-224.47325799999999</v>
      </c>
      <c r="K58" s="995">
        <v>79228.432553641134</v>
      </c>
      <c r="L58" s="995">
        <v>67908.828260661423</v>
      </c>
      <c r="M58" s="1191">
        <v>7.7306205787806073E-2</v>
      </c>
      <c r="N58" s="995">
        <v>101873.095879</v>
      </c>
      <c r="O58" s="995">
        <v>2034.413783</v>
      </c>
      <c r="P58" s="995">
        <v>3883.2637460000001</v>
      </c>
      <c r="Q58" s="995">
        <v>8146.7207849999995</v>
      </c>
      <c r="R58" s="995">
        <v>4.2480383437970444</v>
      </c>
    </row>
    <row r="59" spans="1:18" s="971" customFormat="1">
      <c r="A59" s="969">
        <v>54</v>
      </c>
      <c r="B59" s="962" t="s">
        <v>1737</v>
      </c>
      <c r="C59" s="995">
        <v>53021.307917999999</v>
      </c>
      <c r="D59" s="995">
        <v>0</v>
      </c>
      <c r="E59" s="995"/>
      <c r="F59" s="995">
        <v>11235.464529999999</v>
      </c>
      <c r="G59" s="999">
        <v>4.6191000000000003E-2</v>
      </c>
      <c r="H59" s="995">
        <v>-426.97717499999999</v>
      </c>
      <c r="I59" s="995">
        <v>-154.81847099999999</v>
      </c>
      <c r="J59" s="999">
        <v>0</v>
      </c>
      <c r="K59" s="995">
        <v>725.02138643773048</v>
      </c>
      <c r="L59" s="995">
        <v>226.046918669397</v>
      </c>
      <c r="M59" s="1191">
        <v>1.371022639446795E-2</v>
      </c>
      <c r="N59" s="995">
        <v>51862.843987</v>
      </c>
      <c r="O59" s="995">
        <v>163.85556</v>
      </c>
      <c r="P59" s="995">
        <v>435.407331</v>
      </c>
      <c r="Q59" s="995">
        <v>559.20104000000003</v>
      </c>
      <c r="R59" s="995">
        <v>2.1520440000000001</v>
      </c>
    </row>
    <row r="60" spans="1:18" s="971" customFormat="1">
      <c r="A60" s="969">
        <v>55</v>
      </c>
      <c r="B60" s="955" t="s">
        <v>1738</v>
      </c>
      <c r="C60" s="995">
        <v>62916.186275</v>
      </c>
      <c r="D60" s="995">
        <v>0</v>
      </c>
      <c r="E60" s="995"/>
      <c r="F60" s="995">
        <v>5408.5027419999997</v>
      </c>
      <c r="G60" s="999">
        <v>1057.094787</v>
      </c>
      <c r="H60" s="995">
        <v>-883.61147500000004</v>
      </c>
      <c r="I60" s="995">
        <v>-271.75487900000002</v>
      </c>
      <c r="J60" s="999">
        <v>-224.47325799999999</v>
      </c>
      <c r="K60" s="995">
        <v>78503.411167203405</v>
      </c>
      <c r="L60" s="995">
        <v>67682.781341992028</v>
      </c>
      <c r="M60" s="1191">
        <v>0.13681540361423358</v>
      </c>
      <c r="N60" s="995">
        <v>50010.251892</v>
      </c>
      <c r="O60" s="995">
        <v>1870.558223</v>
      </c>
      <c r="P60" s="995">
        <v>3447.8564150000002</v>
      </c>
      <c r="Q60" s="995">
        <v>7587.5197449999996</v>
      </c>
      <c r="R60" s="995">
        <v>6.0143190000000004</v>
      </c>
    </row>
    <row r="61" spans="1:18">
      <c r="A61" s="969">
        <v>56</v>
      </c>
      <c r="B61" s="955" t="s">
        <v>1739</v>
      </c>
      <c r="C61" s="995">
        <v>590350.04656200006</v>
      </c>
      <c r="D61" s="995">
        <v>0</v>
      </c>
      <c r="E61" s="995"/>
      <c r="F61" s="995">
        <v>62826.350042999999</v>
      </c>
      <c r="G61" s="999">
        <v>18873.579686999998</v>
      </c>
      <c r="H61" s="995">
        <v>-6837.3269409999994</v>
      </c>
      <c r="I61" s="995">
        <v>-1335.9435149999999</v>
      </c>
      <c r="J61" s="999">
        <v>-3784.5213970000004</v>
      </c>
      <c r="K61" s="995">
        <v>325651.53541604045</v>
      </c>
      <c r="L61" s="995">
        <v>181246.12745197714</v>
      </c>
      <c r="M61" s="1191">
        <v>7.2312961590176528E-2</v>
      </c>
      <c r="N61" s="995">
        <v>481478.14016200003</v>
      </c>
      <c r="O61" s="995">
        <v>30540.555648999998</v>
      </c>
      <c r="P61" s="995">
        <v>27483.885698000002</v>
      </c>
      <c r="Q61" s="995">
        <v>50847.465053000007</v>
      </c>
      <c r="R61" s="995">
        <v>5.0039480000000003</v>
      </c>
    </row>
    <row r="62" spans="1:18">
      <c r="B62" s="972" t="s">
        <v>1740</v>
      </c>
      <c r="C62" s="973"/>
      <c r="D62" s="973"/>
      <c r="E62" s="973"/>
      <c r="F62" s="973"/>
      <c r="G62" s="973"/>
      <c r="H62" s="973"/>
      <c r="I62" s="973"/>
      <c r="J62" s="973"/>
    </row>
    <row r="63" spans="1:18">
      <c r="B63" s="958"/>
      <c r="C63" s="958"/>
      <c r="D63" s="958"/>
      <c r="E63" s="958"/>
      <c r="F63" s="958"/>
      <c r="G63" s="958"/>
      <c r="H63" s="958"/>
      <c r="I63" s="958"/>
      <c r="J63" s="958"/>
    </row>
    <row r="64" spans="1:18">
      <c r="C64" s="974"/>
      <c r="D64" s="974"/>
      <c r="E64" s="974"/>
      <c r="F64" s="974"/>
      <c r="G64" s="974"/>
      <c r="H64" s="974"/>
      <c r="I64" s="974"/>
      <c r="J64" s="974"/>
    </row>
    <row r="65" spans="2:2" ht="143.25" customHeight="1">
      <c r="B65" s="1010" t="s">
        <v>2057</v>
      </c>
    </row>
  </sheetData>
  <mergeCells count="3">
    <mergeCell ref="C4:G4"/>
    <mergeCell ref="H4:J4"/>
    <mergeCell ref="K4:M4"/>
  </mergeCells>
  <hyperlinks>
    <hyperlink ref="T4" location="Index!A1" display="Index" xr:uid="{C3F16584-052D-44F0-8E6F-7B095FB0AE50}"/>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CDB0-83F5-4305-B443-2B0DAA3AE594}">
  <sheetPr>
    <tabColor theme="6"/>
  </sheetPr>
  <dimension ref="A1:W21"/>
  <sheetViews>
    <sheetView zoomScaleNormal="100" workbookViewId="0"/>
  </sheetViews>
  <sheetFormatPr defaultColWidth="8.81640625" defaultRowHeight="11.5"/>
  <cols>
    <col min="1" max="1" width="3" style="950" bestFit="1" customWidth="1"/>
    <col min="2" max="2" width="84.26953125" style="950" bestFit="1" customWidth="1"/>
    <col min="3" max="3" width="13.7265625" style="950" bestFit="1" customWidth="1"/>
    <col min="4" max="4" width="8.81640625" style="950"/>
    <col min="5" max="5" width="9.54296875" style="950" customWidth="1"/>
    <col min="6" max="7" width="8.81640625" style="950"/>
    <col min="8" max="8" width="10.26953125" style="950" customWidth="1"/>
    <col min="9" max="16" width="8.81640625" style="950"/>
    <col min="17" max="17" width="13.7265625" style="950" bestFit="1" customWidth="1"/>
    <col min="18" max="18" width="27.453125" style="950" bestFit="1" customWidth="1"/>
    <col min="19" max="16384" width="8.81640625" style="950"/>
  </cols>
  <sheetData>
    <row r="1" spans="1:23" s="948" customFormat="1" ht="13">
      <c r="A1" s="1001" t="s">
        <v>1923</v>
      </c>
      <c r="C1" s="958"/>
      <c r="D1" s="958"/>
    </row>
    <row r="2" spans="1:23" s="948" customFormat="1">
      <c r="C2" s="974"/>
      <c r="D2" s="958"/>
      <c r="E2" s="958"/>
      <c r="F2" s="958"/>
      <c r="G2" s="958"/>
      <c r="H2" s="958"/>
      <c r="I2" s="958"/>
      <c r="J2" s="958"/>
      <c r="K2" s="958"/>
      <c r="L2" s="958"/>
      <c r="M2" s="958"/>
      <c r="N2" s="958"/>
      <c r="O2" s="958"/>
      <c r="P2" s="958"/>
      <c r="Q2" s="958"/>
      <c r="R2" s="958"/>
      <c r="S2" s="958"/>
      <c r="T2" s="958"/>
      <c r="U2" s="958"/>
      <c r="V2" s="958"/>
      <c r="W2" s="958"/>
    </row>
    <row r="3" spans="1:23" s="948" customFormat="1">
      <c r="B3" s="966"/>
      <c r="C3" s="974"/>
      <c r="D3" s="958"/>
      <c r="E3" s="958"/>
      <c r="F3" s="958"/>
      <c r="G3" s="958"/>
      <c r="H3" s="958"/>
      <c r="I3" s="958"/>
      <c r="J3" s="958"/>
      <c r="K3" s="958"/>
      <c r="L3" s="958"/>
      <c r="M3" s="958"/>
      <c r="N3" s="958"/>
      <c r="O3" s="958"/>
      <c r="P3" s="958"/>
      <c r="Q3" s="958"/>
      <c r="R3" s="958"/>
      <c r="S3" s="958"/>
      <c r="T3" s="958"/>
      <c r="U3" s="958"/>
      <c r="V3" s="958"/>
      <c r="W3" s="958"/>
    </row>
    <row r="4" spans="1:23" s="948" customFormat="1">
      <c r="C4" s="952" t="s">
        <v>44</v>
      </c>
      <c r="D4" s="952" t="s">
        <v>45</v>
      </c>
      <c r="E4" s="952" t="s">
        <v>46</v>
      </c>
      <c r="F4" s="952" t="s">
        <v>84</v>
      </c>
      <c r="G4" s="952" t="s">
        <v>85</v>
      </c>
      <c r="H4" s="952" t="s">
        <v>294</v>
      </c>
      <c r="I4" s="952" t="s">
        <v>260</v>
      </c>
      <c r="J4" s="952" t="s">
        <v>290</v>
      </c>
      <c r="K4" s="952" t="s">
        <v>297</v>
      </c>
      <c r="L4" s="952" t="s">
        <v>298</v>
      </c>
      <c r="M4" s="952" t="s">
        <v>299</v>
      </c>
      <c r="N4" s="952" t="s">
        <v>300</v>
      </c>
      <c r="O4" s="952" t="s">
        <v>302</v>
      </c>
      <c r="P4" s="952" t="s">
        <v>309</v>
      </c>
      <c r="Q4" s="952" t="s">
        <v>310</v>
      </c>
      <c r="R4" s="952" t="s">
        <v>396</v>
      </c>
    </row>
    <row r="5" spans="1:23" s="948" customFormat="1" ht="14.5" customHeight="1">
      <c r="B5" s="974"/>
      <c r="C5" s="1370" t="s">
        <v>1913</v>
      </c>
      <c r="D5" s="1370"/>
      <c r="E5" s="1370"/>
      <c r="F5" s="1370"/>
      <c r="G5" s="1370"/>
      <c r="H5" s="1370"/>
      <c r="I5" s="1370"/>
      <c r="J5" s="1370"/>
      <c r="K5" s="1370"/>
      <c r="L5" s="1370"/>
      <c r="M5" s="1370"/>
      <c r="N5" s="1370"/>
      <c r="O5" s="1370"/>
      <c r="P5" s="1370"/>
      <c r="Q5" s="1370"/>
      <c r="R5" s="1370"/>
      <c r="S5" s="975"/>
      <c r="T5" s="651" t="s">
        <v>282</v>
      </c>
    </row>
    <row r="6" spans="1:23" s="948" customFormat="1" ht="11.5" customHeight="1">
      <c r="B6" s="974"/>
      <c r="C6" s="1086"/>
      <c r="D6" s="1370" t="s">
        <v>1741</v>
      </c>
      <c r="E6" s="1370"/>
      <c r="F6" s="1370"/>
      <c r="G6" s="1370"/>
      <c r="H6" s="1370"/>
      <c r="I6" s="1370"/>
      <c r="J6" s="1370" t="s">
        <v>1742</v>
      </c>
      <c r="K6" s="1370"/>
      <c r="L6" s="1370"/>
      <c r="M6" s="1370"/>
      <c r="N6" s="1370"/>
      <c r="O6" s="1370"/>
      <c r="P6" s="1370"/>
      <c r="Q6" s="1370" t="s">
        <v>1743</v>
      </c>
      <c r="R6" s="1370"/>
      <c r="S6" s="975"/>
    </row>
    <row r="7" spans="1:23" s="948" customFormat="1" ht="34.5">
      <c r="A7" s="976"/>
      <c r="B7" s="1085" t="s">
        <v>1744</v>
      </c>
      <c r="C7" s="1086"/>
      <c r="D7" s="1085" t="s">
        <v>1745</v>
      </c>
      <c r="E7" s="1085" t="s">
        <v>1746</v>
      </c>
      <c r="F7" s="1085" t="s">
        <v>1747</v>
      </c>
      <c r="G7" s="1085" t="s">
        <v>1748</v>
      </c>
      <c r="H7" s="1085" t="s">
        <v>1749</v>
      </c>
      <c r="I7" s="1085" t="s">
        <v>1750</v>
      </c>
      <c r="J7" s="1085" t="s">
        <v>1751</v>
      </c>
      <c r="K7" s="1085" t="s">
        <v>1752</v>
      </c>
      <c r="L7" s="1085" t="s">
        <v>1753</v>
      </c>
      <c r="M7" s="1085" t="s">
        <v>1754</v>
      </c>
      <c r="N7" s="1085" t="s">
        <v>1755</v>
      </c>
      <c r="O7" s="1085" t="s">
        <v>1756</v>
      </c>
      <c r="P7" s="1085" t="s">
        <v>1757</v>
      </c>
      <c r="Q7" s="1085"/>
      <c r="R7" s="1087" t="s">
        <v>1758</v>
      </c>
      <c r="S7" s="977"/>
    </row>
    <row r="8" spans="1:23" s="948" customFormat="1">
      <c r="A8" s="969">
        <v>1</v>
      </c>
      <c r="B8" s="978" t="s">
        <v>1759</v>
      </c>
      <c r="C8" s="995">
        <v>898063.89914066601</v>
      </c>
      <c r="D8" s="955"/>
      <c r="E8" s="955"/>
      <c r="F8" s="955"/>
      <c r="G8" s="955"/>
      <c r="H8" s="955"/>
      <c r="I8" s="955"/>
      <c r="J8" s="955"/>
      <c r="K8" s="955"/>
      <c r="L8" s="955"/>
      <c r="M8" s="955"/>
      <c r="N8" s="955"/>
      <c r="O8" s="955"/>
      <c r="P8" s="955"/>
      <c r="Q8" s="995">
        <v>898063.89914066601</v>
      </c>
      <c r="R8" s="955"/>
      <c r="S8" s="975"/>
    </row>
    <row r="9" spans="1:23" s="948" customFormat="1">
      <c r="A9" s="969">
        <v>2</v>
      </c>
      <c r="B9" s="962" t="s">
        <v>1760</v>
      </c>
      <c r="C9" s="995">
        <v>199262.23417604301</v>
      </c>
      <c r="D9" s="955"/>
      <c r="E9" s="955"/>
      <c r="F9" s="955"/>
      <c r="G9" s="955"/>
      <c r="H9" s="955"/>
      <c r="I9" s="955"/>
      <c r="J9" s="955"/>
      <c r="K9" s="955"/>
      <c r="L9" s="955"/>
      <c r="M9" s="955"/>
      <c r="N9" s="955"/>
      <c r="O9" s="955"/>
      <c r="P9" s="955"/>
      <c r="Q9" s="995">
        <v>199262.23417604301</v>
      </c>
      <c r="R9" s="955"/>
      <c r="S9" s="975"/>
    </row>
    <row r="10" spans="1:23" s="948" customFormat="1">
      <c r="A10" s="969">
        <v>3</v>
      </c>
      <c r="B10" s="962" t="s">
        <v>1761</v>
      </c>
      <c r="C10" s="995">
        <v>698722.4649646231</v>
      </c>
      <c r="D10" s="955"/>
      <c r="E10" s="955"/>
      <c r="F10" s="955"/>
      <c r="G10" s="955"/>
      <c r="H10" s="955"/>
      <c r="I10" s="955"/>
      <c r="J10" s="955"/>
      <c r="K10" s="955"/>
      <c r="L10" s="955"/>
      <c r="M10" s="955"/>
      <c r="N10" s="955"/>
      <c r="O10" s="955"/>
      <c r="P10" s="955"/>
      <c r="Q10" s="995">
        <v>698722.4649646231</v>
      </c>
      <c r="R10" s="955"/>
      <c r="S10" s="975"/>
    </row>
    <row r="11" spans="1:23" s="948" customFormat="1">
      <c r="A11" s="969">
        <v>4</v>
      </c>
      <c r="B11" s="962" t="s">
        <v>1762</v>
      </c>
      <c r="C11" s="995">
        <v>79.2</v>
      </c>
      <c r="D11" s="955"/>
      <c r="E11" s="955"/>
      <c r="F11" s="955"/>
      <c r="G11" s="955"/>
      <c r="H11" s="955"/>
      <c r="I11" s="955"/>
      <c r="J11" s="955"/>
      <c r="K11" s="955"/>
      <c r="L11" s="955"/>
      <c r="M11" s="955"/>
      <c r="N11" s="955"/>
      <c r="O11" s="955"/>
      <c r="P11" s="955"/>
      <c r="Q11" s="995">
        <v>79.2</v>
      </c>
      <c r="R11" s="955"/>
      <c r="S11" s="975"/>
    </row>
    <row r="12" spans="1:23" s="948" customFormat="1">
      <c r="A12" s="969">
        <v>5</v>
      </c>
      <c r="B12" s="962" t="s">
        <v>1763</v>
      </c>
      <c r="C12" s="995"/>
      <c r="D12" s="955"/>
      <c r="E12" s="955"/>
      <c r="F12" s="955"/>
      <c r="G12" s="955"/>
      <c r="H12" s="955"/>
      <c r="I12" s="955"/>
      <c r="J12" s="955"/>
      <c r="K12" s="955"/>
      <c r="L12" s="955"/>
      <c r="M12" s="955"/>
      <c r="N12" s="955"/>
      <c r="O12" s="955"/>
      <c r="P12" s="955"/>
      <c r="Q12" s="995"/>
      <c r="R12" s="955"/>
      <c r="S12" s="975"/>
    </row>
    <row r="13" spans="1:23" s="948" customFormat="1">
      <c r="A13" s="969">
        <v>6</v>
      </c>
      <c r="B13" s="978" t="s">
        <v>1764</v>
      </c>
      <c r="C13" s="995">
        <v>5761.4849780807999</v>
      </c>
      <c r="D13" s="955"/>
      <c r="E13" s="955"/>
      <c r="F13" s="955"/>
      <c r="G13" s="955"/>
      <c r="H13" s="955"/>
      <c r="I13" s="955"/>
      <c r="J13" s="955"/>
      <c r="K13" s="955"/>
      <c r="L13" s="955"/>
      <c r="M13" s="955"/>
      <c r="N13" s="955"/>
      <c r="O13" s="955"/>
      <c r="P13" s="955"/>
      <c r="Q13" s="995">
        <v>5761.4849780807999</v>
      </c>
      <c r="R13" s="955"/>
    </row>
    <row r="14" spans="1:23">
      <c r="A14" s="969">
        <v>7</v>
      </c>
      <c r="B14" s="962" t="s">
        <v>1760</v>
      </c>
      <c r="C14" s="995">
        <v>2493.7442406320001</v>
      </c>
      <c r="D14" s="955"/>
      <c r="E14" s="955"/>
      <c r="F14" s="955"/>
      <c r="G14" s="955"/>
      <c r="H14" s="955"/>
      <c r="I14" s="955"/>
      <c r="J14" s="955"/>
      <c r="K14" s="955"/>
      <c r="L14" s="955"/>
      <c r="M14" s="955"/>
      <c r="N14" s="955"/>
      <c r="O14" s="955"/>
      <c r="P14" s="955"/>
      <c r="Q14" s="995">
        <v>2493.7442406320001</v>
      </c>
      <c r="R14" s="955"/>
    </row>
    <row r="15" spans="1:23">
      <c r="A15" s="969">
        <v>8</v>
      </c>
      <c r="B15" s="962" t="s">
        <v>1761</v>
      </c>
      <c r="C15" s="995">
        <v>3267.7407374488002</v>
      </c>
      <c r="D15" s="955"/>
      <c r="E15" s="955"/>
      <c r="F15" s="955"/>
      <c r="G15" s="955"/>
      <c r="H15" s="955"/>
      <c r="I15" s="955"/>
      <c r="J15" s="955"/>
      <c r="K15" s="955"/>
      <c r="L15" s="955"/>
      <c r="M15" s="955"/>
      <c r="N15" s="955"/>
      <c r="O15" s="955"/>
      <c r="P15" s="955"/>
      <c r="Q15" s="995">
        <v>3267.7407374488002</v>
      </c>
      <c r="R15" s="955"/>
    </row>
    <row r="16" spans="1:23" s="948" customFormat="1">
      <c r="A16" s="969">
        <v>9</v>
      </c>
      <c r="B16" s="962" t="s">
        <v>1762</v>
      </c>
      <c r="C16" s="995">
        <v>0</v>
      </c>
      <c r="D16" s="955"/>
      <c r="E16" s="955"/>
      <c r="F16" s="955"/>
      <c r="G16" s="955"/>
      <c r="H16" s="955"/>
      <c r="I16" s="955"/>
      <c r="J16" s="955"/>
      <c r="K16" s="955"/>
      <c r="L16" s="955"/>
      <c r="M16" s="955"/>
      <c r="N16" s="955"/>
      <c r="O16" s="955"/>
      <c r="P16" s="955"/>
      <c r="Q16" s="995">
        <v>0</v>
      </c>
      <c r="R16" s="955"/>
      <c r="S16" s="975"/>
    </row>
    <row r="17" spans="1:19" s="948" customFormat="1">
      <c r="A17" s="969">
        <v>10</v>
      </c>
      <c r="B17" s="962" t="s">
        <v>1763</v>
      </c>
      <c r="C17" s="995"/>
      <c r="D17" s="955"/>
      <c r="E17" s="955"/>
      <c r="F17" s="955"/>
      <c r="G17" s="955"/>
      <c r="H17" s="955"/>
      <c r="I17" s="955"/>
      <c r="J17" s="955"/>
      <c r="K17" s="955"/>
      <c r="L17" s="955"/>
      <c r="M17" s="955"/>
      <c r="N17" s="955"/>
      <c r="O17" s="955"/>
      <c r="P17" s="955"/>
      <c r="Q17" s="995"/>
      <c r="R17" s="955"/>
      <c r="S17" s="975"/>
    </row>
    <row r="21" spans="1:19" ht="96">
      <c r="B21" s="1011" t="s">
        <v>1997</v>
      </c>
    </row>
  </sheetData>
  <mergeCells count="4">
    <mergeCell ref="C5:R5"/>
    <mergeCell ref="D6:I6"/>
    <mergeCell ref="J6:P6"/>
    <mergeCell ref="Q6:R6"/>
  </mergeCells>
  <hyperlinks>
    <hyperlink ref="T5" location="Index!A1" display="Index" xr:uid="{A9B0679B-A74C-41B0-B745-E254AC15E997}"/>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4534-C440-4E83-93FD-DCBDBECD21B6}">
  <sheetPr>
    <tabColor theme="6"/>
  </sheetPr>
  <dimension ref="A1:J17"/>
  <sheetViews>
    <sheetView workbookViewId="0"/>
  </sheetViews>
  <sheetFormatPr defaultColWidth="8.7265625" defaultRowHeight="14.5"/>
  <cols>
    <col min="1" max="1" width="8.7265625" style="44"/>
    <col min="2" max="2" width="56.1796875" style="44" bestFit="1" customWidth="1"/>
    <col min="3" max="8" width="15.54296875" style="44" customWidth="1"/>
    <col min="9" max="16384" width="8.7265625" style="44"/>
  </cols>
  <sheetData>
    <row r="1" spans="1:10">
      <c r="A1" s="1001" t="s">
        <v>1998</v>
      </c>
    </row>
    <row r="3" spans="1:10">
      <c r="A3" s="1012"/>
      <c r="B3" s="1013"/>
      <c r="C3" s="1013"/>
      <c r="D3" s="1012"/>
      <c r="E3" s="1012"/>
      <c r="F3" s="1012"/>
      <c r="G3" s="1012"/>
      <c r="H3" s="1012"/>
    </row>
    <row r="4" spans="1:10">
      <c r="A4" s="1012"/>
      <c r="B4" s="952" t="s">
        <v>44</v>
      </c>
      <c r="C4" s="952" t="s">
        <v>45</v>
      </c>
      <c r="D4" s="952" t="s">
        <v>46</v>
      </c>
      <c r="E4" s="952" t="s">
        <v>84</v>
      </c>
      <c r="F4" s="952" t="s">
        <v>85</v>
      </c>
      <c r="G4" s="952" t="s">
        <v>294</v>
      </c>
      <c r="H4" s="952" t="s">
        <v>260</v>
      </c>
      <c r="J4" s="948"/>
    </row>
    <row r="5" spans="1:10" ht="34.5">
      <c r="A5" s="1012"/>
      <c r="B5" s="1088" t="s">
        <v>1999</v>
      </c>
      <c r="C5" s="1089" t="s">
        <v>2000</v>
      </c>
      <c r="D5" s="1089" t="s">
        <v>2001</v>
      </c>
      <c r="E5" s="1089" t="s">
        <v>2002</v>
      </c>
      <c r="F5" s="1089" t="s">
        <v>2003</v>
      </c>
      <c r="G5" s="1089" t="s">
        <v>2004</v>
      </c>
      <c r="H5" s="1089" t="s">
        <v>2005</v>
      </c>
      <c r="J5" s="651" t="s">
        <v>282</v>
      </c>
    </row>
    <row r="6" spans="1:10">
      <c r="A6" s="969">
        <v>1</v>
      </c>
      <c r="B6" s="962" t="s">
        <v>2006</v>
      </c>
      <c r="C6" s="962"/>
      <c r="D6" s="962"/>
      <c r="E6" s="962"/>
      <c r="F6" s="962"/>
      <c r="G6" s="962"/>
      <c r="H6" s="962"/>
    </row>
    <row r="7" spans="1:10">
      <c r="A7" s="969">
        <v>2</v>
      </c>
      <c r="B7" s="962" t="s">
        <v>2007</v>
      </c>
      <c r="C7" s="962"/>
      <c r="D7" s="962"/>
      <c r="E7" s="962"/>
      <c r="F7" s="962"/>
      <c r="G7" s="962"/>
      <c r="H7" s="962"/>
    </row>
    <row r="8" spans="1:10">
      <c r="A8" s="969">
        <v>3</v>
      </c>
      <c r="B8" s="962" t="s">
        <v>2008</v>
      </c>
      <c r="C8" s="962"/>
      <c r="D8" s="962"/>
      <c r="E8" s="962"/>
      <c r="F8" s="962"/>
      <c r="G8" s="962"/>
      <c r="H8" s="962"/>
    </row>
    <row r="9" spans="1:10">
      <c r="A9" s="969">
        <v>4</v>
      </c>
      <c r="B9" s="962" t="s">
        <v>2009</v>
      </c>
      <c r="C9" s="962"/>
      <c r="D9" s="962"/>
      <c r="E9" s="962"/>
      <c r="F9" s="962"/>
      <c r="G9" s="962"/>
      <c r="H9" s="962"/>
    </row>
    <row r="10" spans="1:10">
      <c r="A10" s="969">
        <v>5</v>
      </c>
      <c r="B10" s="962" t="s">
        <v>2010</v>
      </c>
      <c r="C10" s="962"/>
      <c r="D10" s="962"/>
      <c r="E10" s="962"/>
      <c r="F10" s="962"/>
      <c r="G10" s="962"/>
      <c r="H10" s="962"/>
    </row>
    <row r="11" spans="1:10">
      <c r="A11" s="969">
        <v>6</v>
      </c>
      <c r="B11" s="962" t="s">
        <v>2011</v>
      </c>
      <c r="C11" s="962"/>
      <c r="D11" s="962"/>
      <c r="E11" s="962"/>
      <c r="F11" s="962"/>
      <c r="G11" s="962"/>
      <c r="H11" s="962"/>
    </row>
    <row r="12" spans="1:10">
      <c r="A12" s="969">
        <v>7</v>
      </c>
      <c r="B12" s="962" t="s">
        <v>2012</v>
      </c>
      <c r="C12" s="962"/>
      <c r="D12" s="962"/>
      <c r="E12" s="962"/>
      <c r="F12" s="962"/>
      <c r="G12" s="962"/>
      <c r="H12" s="962"/>
    </row>
    <row r="13" spans="1:10">
      <c r="A13" s="969">
        <v>8</v>
      </c>
      <c r="B13" s="962" t="s">
        <v>2013</v>
      </c>
      <c r="C13" s="962"/>
      <c r="D13" s="962"/>
      <c r="E13" s="962"/>
      <c r="F13" s="962"/>
      <c r="G13" s="962"/>
      <c r="H13" s="962"/>
    </row>
    <row r="14" spans="1:10">
      <c r="A14" s="942"/>
      <c r="B14" s="942"/>
      <c r="C14" s="942"/>
      <c r="D14" s="942"/>
      <c r="E14" s="942"/>
      <c r="F14" s="942"/>
      <c r="G14" s="942"/>
      <c r="H14" s="942"/>
    </row>
    <row r="15" spans="1:10">
      <c r="A15" s="1372"/>
      <c r="B15" s="1372"/>
      <c r="C15" s="942"/>
      <c r="D15" s="942"/>
      <c r="E15" s="942"/>
      <c r="F15" s="942"/>
      <c r="G15" s="942"/>
      <c r="H15" s="942"/>
    </row>
    <row r="17" spans="2:2" ht="72.5">
      <c r="B17" s="1014" t="s">
        <v>2014</v>
      </c>
    </row>
  </sheetData>
  <mergeCells count="1">
    <mergeCell ref="A15:B15"/>
  </mergeCells>
  <hyperlinks>
    <hyperlink ref="J5" location="Index!A1" display="Index" xr:uid="{3BC0628F-0CEF-47D2-BE88-34C08BB8241F}"/>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0DEB-4335-48D2-BB1C-80A70F61D55C}">
  <sheetPr>
    <tabColor theme="6"/>
  </sheetPr>
  <dimension ref="A1:H9"/>
  <sheetViews>
    <sheetView workbookViewId="0"/>
  </sheetViews>
  <sheetFormatPr defaultColWidth="9.1796875" defaultRowHeight="11.5"/>
  <cols>
    <col min="1" max="1" width="3.54296875" style="950" customWidth="1"/>
    <col min="2" max="2" width="14.1796875" style="950" customWidth="1"/>
    <col min="3" max="3" width="16.1796875" style="950" customWidth="1"/>
    <col min="4" max="4" width="14.54296875" style="950" customWidth="1"/>
    <col min="5" max="5" width="16.54296875" style="950" customWidth="1"/>
    <col min="6" max="6" width="16.26953125" style="950" customWidth="1"/>
    <col min="7" max="16384" width="9.1796875" style="950"/>
  </cols>
  <sheetData>
    <row r="1" spans="1:8" ht="13">
      <c r="A1" s="1001" t="s">
        <v>1924</v>
      </c>
      <c r="B1" s="979"/>
    </row>
    <row r="3" spans="1:8">
      <c r="B3" s="952" t="s">
        <v>44</v>
      </c>
      <c r="C3" s="952" t="s">
        <v>45</v>
      </c>
      <c r="D3" s="952" t="s">
        <v>46</v>
      </c>
      <c r="E3" s="952" t="s">
        <v>84</v>
      </c>
      <c r="F3" s="952" t="s">
        <v>85</v>
      </c>
      <c r="H3" s="651" t="s">
        <v>282</v>
      </c>
    </row>
    <row r="4" spans="1:8" ht="80.5">
      <c r="B4" s="1087" t="s">
        <v>1765</v>
      </c>
      <c r="C4" s="1087" t="s">
        <v>1766</v>
      </c>
      <c r="D4" s="1087" t="s">
        <v>1673</v>
      </c>
      <c r="E4" s="1087" t="s">
        <v>1767</v>
      </c>
      <c r="F4" s="1087" t="s">
        <v>1768</v>
      </c>
    </row>
    <row r="5" spans="1:8">
      <c r="A5" s="969">
        <v>1</v>
      </c>
      <c r="B5" s="955">
        <v>0</v>
      </c>
      <c r="C5" s="955">
        <v>0</v>
      </c>
      <c r="D5" s="955">
        <v>0</v>
      </c>
      <c r="E5" s="955">
        <v>0</v>
      </c>
      <c r="F5" s="955">
        <v>0</v>
      </c>
    </row>
    <row r="6" spans="1:8">
      <c r="B6" s="950" t="s">
        <v>1769</v>
      </c>
      <c r="E6" s="980"/>
    </row>
    <row r="9" spans="1:8" ht="53.65" customHeight="1">
      <c r="B9" s="1373" t="s">
        <v>2017</v>
      </c>
      <c r="C9" s="1373"/>
      <c r="D9" s="1373"/>
    </row>
  </sheetData>
  <mergeCells count="1">
    <mergeCell ref="B9:D9"/>
  </mergeCells>
  <hyperlinks>
    <hyperlink ref="H3" location="Index!A1" display="Index" xr:uid="{91377BAE-5FBF-4A7B-AB9F-F031039C24A1}"/>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E3B0-DD3F-48CB-9828-3A0DC6929DFD}">
  <sheetPr>
    <tabColor theme="6"/>
  </sheetPr>
  <dimension ref="A1:R25"/>
  <sheetViews>
    <sheetView zoomScaleNormal="100" workbookViewId="0"/>
  </sheetViews>
  <sheetFormatPr defaultColWidth="8.81640625" defaultRowHeight="12.5"/>
  <cols>
    <col min="1" max="1" width="3" style="982" bestFit="1" customWidth="1"/>
    <col min="2" max="2" width="75.7265625" style="982" customWidth="1"/>
    <col min="3" max="3" width="13.453125" style="982" bestFit="1" customWidth="1"/>
    <col min="4" max="4" width="16.26953125" style="982" bestFit="1" customWidth="1"/>
    <col min="5" max="10" width="16" style="982" customWidth="1"/>
    <col min="11" max="11" width="17.7265625" style="982" customWidth="1"/>
    <col min="12" max="12" width="14.1796875" style="982" bestFit="1" customWidth="1"/>
    <col min="13" max="13" width="12" style="982" customWidth="1"/>
    <col min="14" max="14" width="8.81640625" style="982"/>
    <col min="15" max="15" width="13.54296875" style="982" bestFit="1" customWidth="1"/>
    <col min="16" max="16" width="11.81640625" style="982" bestFit="1" customWidth="1"/>
    <col min="17" max="16384" width="8.81640625" style="982"/>
  </cols>
  <sheetData>
    <row r="1" spans="1:18" ht="13">
      <c r="A1" s="1001" t="s">
        <v>1925</v>
      </c>
      <c r="B1" s="981"/>
    </row>
    <row r="4" spans="1:18">
      <c r="B4" s="952" t="s">
        <v>44</v>
      </c>
      <c r="C4" s="952" t="s">
        <v>45</v>
      </c>
      <c r="D4" s="952" t="s">
        <v>46</v>
      </c>
      <c r="E4" s="952" t="s">
        <v>84</v>
      </c>
      <c r="F4" s="952" t="s">
        <v>85</v>
      </c>
      <c r="G4" s="952" t="s">
        <v>294</v>
      </c>
      <c r="H4" s="952" t="s">
        <v>260</v>
      </c>
      <c r="I4" s="952" t="s">
        <v>290</v>
      </c>
      <c r="J4" s="952" t="s">
        <v>297</v>
      </c>
      <c r="K4" s="952" t="s">
        <v>298</v>
      </c>
      <c r="L4" s="952" t="s">
        <v>299</v>
      </c>
      <c r="M4" s="952" t="s">
        <v>300</v>
      </c>
      <c r="N4" s="952" t="s">
        <v>302</v>
      </c>
      <c r="O4" s="952" t="s">
        <v>309</v>
      </c>
      <c r="P4" s="952" t="s">
        <v>1770</v>
      </c>
    </row>
    <row r="5" spans="1:18" ht="23.25" customHeight="1">
      <c r="B5" s="1374" t="s">
        <v>1771</v>
      </c>
      <c r="C5" s="1375" t="s">
        <v>1916</v>
      </c>
      <c r="D5" s="1375"/>
      <c r="E5" s="1375"/>
      <c r="F5" s="1375"/>
      <c r="G5" s="1375"/>
      <c r="H5" s="1375"/>
      <c r="I5" s="1375"/>
      <c r="J5" s="1375"/>
      <c r="K5" s="1375"/>
      <c r="L5" s="1375"/>
      <c r="M5" s="1375"/>
      <c r="N5" s="1375"/>
      <c r="O5" s="1375"/>
      <c r="P5" s="1375"/>
      <c r="R5" s="651" t="s">
        <v>282</v>
      </c>
    </row>
    <row r="6" spans="1:18" ht="13" customHeight="1">
      <c r="B6" s="1374"/>
      <c r="C6" s="1085"/>
      <c r="D6" s="1375" t="s">
        <v>1772</v>
      </c>
      <c r="E6" s="1375"/>
      <c r="F6" s="1375"/>
      <c r="G6" s="1375"/>
      <c r="H6" s="1375"/>
      <c r="I6" s="1375"/>
      <c r="J6" s="1375"/>
      <c r="K6" s="1375"/>
      <c r="L6" s="1375"/>
      <c r="M6" s="1375"/>
      <c r="N6" s="1375"/>
      <c r="O6" s="1375"/>
      <c r="P6" s="1375"/>
    </row>
    <row r="7" spans="1:18" ht="36.75" customHeight="1">
      <c r="B7" s="1374"/>
      <c r="C7" s="1085"/>
      <c r="D7" s="1375" t="s">
        <v>1773</v>
      </c>
      <c r="E7" s="1375"/>
      <c r="F7" s="1375"/>
      <c r="G7" s="1375"/>
      <c r="H7" s="1375"/>
      <c r="I7" s="1376" t="s">
        <v>1774</v>
      </c>
      <c r="J7" s="1376" t="s">
        <v>1775</v>
      </c>
      <c r="K7" s="1376" t="s">
        <v>1776</v>
      </c>
      <c r="L7" s="1376" t="s">
        <v>1676</v>
      </c>
      <c r="M7" s="1376" t="s">
        <v>1675</v>
      </c>
      <c r="N7" s="1377" t="s">
        <v>1777</v>
      </c>
      <c r="O7" s="1377"/>
      <c r="P7" s="1377"/>
    </row>
    <row r="8" spans="1:18" ht="43" customHeight="1">
      <c r="A8" s="976"/>
      <c r="B8" s="1374"/>
      <c r="C8" s="1085"/>
      <c r="D8" s="1085" t="s">
        <v>1679</v>
      </c>
      <c r="E8" s="1085" t="s">
        <v>1680</v>
      </c>
      <c r="F8" s="1085" t="s">
        <v>1681</v>
      </c>
      <c r="G8" s="1085" t="s">
        <v>1682</v>
      </c>
      <c r="H8" s="1085" t="s">
        <v>1683</v>
      </c>
      <c r="I8" s="1376"/>
      <c r="J8" s="1376"/>
      <c r="K8" s="1376"/>
      <c r="L8" s="1376"/>
      <c r="M8" s="1376"/>
      <c r="N8" s="1085"/>
      <c r="O8" s="1090" t="s">
        <v>1778</v>
      </c>
      <c r="P8" s="1090" t="s">
        <v>1675</v>
      </c>
    </row>
    <row r="9" spans="1:18">
      <c r="A9" s="969">
        <v>1</v>
      </c>
      <c r="B9" s="955" t="s">
        <v>1685</v>
      </c>
      <c r="C9" s="995">
        <v>58018.399952</v>
      </c>
      <c r="D9" s="955"/>
      <c r="E9" s="955"/>
      <c r="F9" s="955"/>
      <c r="G9" s="955"/>
      <c r="H9" s="955"/>
      <c r="I9" s="955"/>
      <c r="J9" s="955"/>
      <c r="K9" s="955"/>
      <c r="L9" s="955"/>
      <c r="M9" s="955"/>
      <c r="N9" s="955"/>
      <c r="O9" s="955"/>
      <c r="P9" s="955"/>
    </row>
    <row r="10" spans="1:18">
      <c r="A10" s="969">
        <v>2</v>
      </c>
      <c r="B10" s="955" t="s">
        <v>1686</v>
      </c>
      <c r="C10" s="995">
        <v>172.76668599999999</v>
      </c>
      <c r="D10" s="955"/>
      <c r="E10" s="955"/>
      <c r="F10" s="955"/>
      <c r="G10" s="955"/>
      <c r="H10" s="955"/>
      <c r="I10" s="955"/>
      <c r="J10" s="955"/>
      <c r="K10" s="955"/>
      <c r="L10" s="955"/>
      <c r="M10" s="955"/>
      <c r="N10" s="955"/>
      <c r="O10" s="955"/>
      <c r="P10" s="955"/>
    </row>
    <row r="11" spans="1:18">
      <c r="A11" s="969">
        <v>3</v>
      </c>
      <c r="B11" s="955" t="s">
        <v>1692</v>
      </c>
      <c r="C11" s="995">
        <v>95438.440291999999</v>
      </c>
      <c r="D11" s="955"/>
      <c r="E11" s="955"/>
      <c r="F11" s="955"/>
      <c r="G11" s="955"/>
      <c r="H11" s="955"/>
      <c r="I11" s="955"/>
      <c r="J11" s="955"/>
      <c r="K11" s="955"/>
      <c r="L11" s="955"/>
      <c r="M11" s="955"/>
      <c r="N11" s="955"/>
      <c r="O11" s="955"/>
      <c r="P11" s="955"/>
    </row>
    <row r="12" spans="1:18">
      <c r="A12" s="969">
        <v>4</v>
      </c>
      <c r="B12" s="955" t="s">
        <v>1717</v>
      </c>
      <c r="C12" s="995">
        <v>1037.751062</v>
      </c>
      <c r="D12" s="955"/>
      <c r="E12" s="955"/>
      <c r="F12" s="955"/>
      <c r="G12" s="955"/>
      <c r="H12" s="955"/>
      <c r="I12" s="955"/>
      <c r="J12" s="955"/>
      <c r="K12" s="955"/>
      <c r="L12" s="955"/>
      <c r="M12" s="955"/>
      <c r="N12" s="955"/>
      <c r="O12" s="955"/>
      <c r="P12" s="955"/>
    </row>
    <row r="13" spans="1:18">
      <c r="A13" s="969">
        <v>5</v>
      </c>
      <c r="B13" s="955" t="s">
        <v>1722</v>
      </c>
      <c r="C13" s="995">
        <v>8509.5922969999992</v>
      </c>
      <c r="D13" s="955"/>
      <c r="E13" s="955"/>
      <c r="F13" s="955"/>
      <c r="G13" s="955"/>
      <c r="H13" s="955"/>
      <c r="I13" s="955"/>
      <c r="J13" s="955"/>
      <c r="K13" s="955"/>
      <c r="L13" s="955"/>
      <c r="M13" s="955"/>
      <c r="N13" s="955"/>
      <c r="O13" s="955"/>
      <c r="P13" s="955"/>
    </row>
    <row r="14" spans="1:18">
      <c r="A14" s="969">
        <v>6</v>
      </c>
      <c r="B14" s="955" t="s">
        <v>1723</v>
      </c>
      <c r="C14" s="995">
        <v>85942.118059</v>
      </c>
      <c r="D14" s="955"/>
      <c r="E14" s="955"/>
      <c r="F14" s="955"/>
      <c r="G14" s="955"/>
      <c r="H14" s="955"/>
      <c r="I14" s="955"/>
      <c r="J14" s="955"/>
      <c r="K14" s="955"/>
      <c r="L14" s="955"/>
      <c r="M14" s="955"/>
      <c r="N14" s="955"/>
      <c r="O14" s="955"/>
      <c r="P14" s="955"/>
    </row>
    <row r="15" spans="1:18">
      <c r="A15" s="969">
        <v>7</v>
      </c>
      <c r="B15" s="955" t="s">
        <v>1727</v>
      </c>
      <c r="C15" s="995">
        <v>47557.064740000002</v>
      </c>
      <c r="D15" s="955"/>
      <c r="E15" s="955"/>
      <c r="F15" s="955"/>
      <c r="G15" s="955"/>
      <c r="H15" s="955"/>
      <c r="I15" s="955"/>
      <c r="J15" s="955"/>
      <c r="K15" s="955"/>
      <c r="L15" s="955"/>
      <c r="M15" s="955"/>
      <c r="N15" s="955"/>
      <c r="O15" s="955"/>
      <c r="P15" s="955"/>
    </row>
    <row r="16" spans="1:18">
      <c r="A16" s="969">
        <v>8</v>
      </c>
      <c r="B16" s="955" t="s">
        <v>1728</v>
      </c>
      <c r="C16" s="995">
        <v>10204.388481</v>
      </c>
      <c r="D16" s="955"/>
      <c r="E16" s="955"/>
      <c r="F16" s="955"/>
      <c r="G16" s="955"/>
      <c r="H16" s="955"/>
      <c r="I16" s="955"/>
      <c r="J16" s="955"/>
      <c r="K16" s="955"/>
      <c r="L16" s="955"/>
      <c r="M16" s="955"/>
      <c r="N16" s="955"/>
      <c r="O16" s="955"/>
      <c r="P16" s="955"/>
    </row>
    <row r="17" spans="1:16">
      <c r="A17" s="969">
        <v>9</v>
      </c>
      <c r="B17" s="955" t="s">
        <v>1735</v>
      </c>
      <c r="C17" s="995">
        <v>119064.777373</v>
      </c>
      <c r="D17" s="955"/>
      <c r="E17" s="955"/>
      <c r="F17" s="955"/>
      <c r="G17" s="955"/>
      <c r="H17" s="955"/>
      <c r="I17" s="955"/>
      <c r="J17" s="955"/>
      <c r="K17" s="955"/>
      <c r="L17" s="955"/>
      <c r="M17" s="955"/>
      <c r="N17" s="955"/>
      <c r="O17" s="955"/>
      <c r="P17" s="955"/>
    </row>
    <row r="18" spans="1:16">
      <c r="A18" s="969">
        <v>10</v>
      </c>
      <c r="B18" s="955" t="s">
        <v>1779</v>
      </c>
      <c r="C18" s="995">
        <v>597045.724125418</v>
      </c>
      <c r="D18" s="955"/>
      <c r="E18" s="955"/>
      <c r="F18" s="955"/>
      <c r="G18" s="955"/>
      <c r="H18" s="955"/>
      <c r="I18" s="955"/>
      <c r="J18" s="955"/>
      <c r="K18" s="955"/>
      <c r="L18" s="955"/>
      <c r="M18" s="955"/>
      <c r="N18" s="955"/>
      <c r="O18" s="955"/>
      <c r="P18" s="955"/>
    </row>
    <row r="19" spans="1:16">
      <c r="A19" s="969">
        <v>11</v>
      </c>
      <c r="B19" s="955" t="s">
        <v>1780</v>
      </c>
      <c r="C19" s="995">
        <v>64886.9617349279</v>
      </c>
      <c r="D19" s="955"/>
      <c r="E19" s="955"/>
      <c r="F19" s="955"/>
      <c r="G19" s="955"/>
      <c r="H19" s="955"/>
      <c r="I19" s="955"/>
      <c r="J19" s="955"/>
      <c r="K19" s="955"/>
      <c r="L19" s="955"/>
      <c r="M19" s="955"/>
      <c r="N19" s="955"/>
      <c r="O19" s="955"/>
      <c r="P19" s="955"/>
    </row>
    <row r="20" spans="1:16">
      <c r="A20" s="969">
        <v>12</v>
      </c>
      <c r="B20" s="955" t="s">
        <v>1781</v>
      </c>
      <c r="C20" s="995">
        <v>79.2</v>
      </c>
      <c r="D20" s="955"/>
      <c r="E20" s="955"/>
      <c r="F20" s="955"/>
      <c r="G20" s="955"/>
      <c r="H20" s="955"/>
      <c r="I20" s="955"/>
      <c r="J20" s="955"/>
      <c r="K20" s="955"/>
      <c r="L20" s="955"/>
      <c r="M20" s="955"/>
      <c r="N20" s="955"/>
      <c r="O20" s="955"/>
      <c r="P20" s="955"/>
    </row>
    <row r="21" spans="1:16">
      <c r="A21" s="969">
        <v>13</v>
      </c>
      <c r="B21" s="955" t="s">
        <v>1782</v>
      </c>
      <c r="C21" s="995"/>
      <c r="D21" s="955"/>
      <c r="E21" s="955"/>
      <c r="F21" s="955"/>
      <c r="G21" s="955"/>
      <c r="H21" s="955"/>
      <c r="I21" s="955"/>
      <c r="J21" s="955"/>
      <c r="K21" s="955"/>
      <c r="L21" s="955"/>
      <c r="M21" s="955"/>
      <c r="N21" s="955"/>
      <c r="O21" s="955"/>
      <c r="P21" s="955"/>
    </row>
    <row r="25" spans="1:16" ht="84">
      <c r="B25" s="1016" t="s">
        <v>2018</v>
      </c>
    </row>
  </sheetData>
  <mergeCells count="10">
    <mergeCell ref="B5:B8"/>
    <mergeCell ref="C5:P5"/>
    <mergeCell ref="D6:P6"/>
    <mergeCell ref="D7:H7"/>
    <mergeCell ref="I7:I8"/>
    <mergeCell ref="J7:J8"/>
    <mergeCell ref="K7:K8"/>
    <mergeCell ref="L7:L8"/>
    <mergeCell ref="M7:M8"/>
    <mergeCell ref="N7:P7"/>
  </mergeCells>
  <hyperlinks>
    <hyperlink ref="R5" location="Index!A1" display="Index" xr:uid="{8048E08B-DC36-4425-AE88-A28377E5FC8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F721-552B-479A-ACEF-C51D5BF84631}">
  <sheetPr>
    <tabColor rgb="FF005AB4"/>
  </sheetPr>
  <dimension ref="A1:G6"/>
  <sheetViews>
    <sheetView showGridLines="0" workbookViewId="0"/>
  </sheetViews>
  <sheetFormatPr defaultColWidth="8.81640625" defaultRowHeight="13"/>
  <cols>
    <col min="1" max="1" width="16.7265625" style="5" customWidth="1"/>
    <col min="2" max="2" width="12.7265625" style="5" customWidth="1"/>
    <col min="3" max="3" width="65.54296875" style="5" customWidth="1"/>
    <col min="4" max="4" width="2.26953125" style="5" customWidth="1"/>
    <col min="5" max="5" width="47.54296875" style="5" customWidth="1"/>
    <col min="6" max="6" width="4.1796875" style="5" customWidth="1"/>
    <col min="7" max="16384" width="8.81640625" style="5"/>
  </cols>
  <sheetData>
    <row r="1" spans="1:7">
      <c r="A1" s="631" t="s">
        <v>1040</v>
      </c>
    </row>
    <row r="2" spans="1:7" s="682" customFormat="1" ht="12.5">
      <c r="A2" s="400"/>
    </row>
    <row r="3" spans="1:7" s="682" customFormat="1" ht="12.5">
      <c r="A3" s="683"/>
    </row>
    <row r="4" spans="1:7" s="362" customFormat="1" ht="31.5" customHeight="1">
      <c r="A4" s="757" t="s">
        <v>945</v>
      </c>
      <c r="B4" s="533" t="s">
        <v>798</v>
      </c>
      <c r="C4" s="609" t="s">
        <v>536</v>
      </c>
      <c r="D4" s="609"/>
      <c r="E4" s="609" t="s">
        <v>1603</v>
      </c>
      <c r="G4" s="651" t="s">
        <v>282</v>
      </c>
    </row>
    <row r="5" spans="1:7" s="682" customFormat="1" ht="46">
      <c r="A5" s="637" t="s">
        <v>1041</v>
      </c>
      <c r="B5" s="638" t="s">
        <v>947</v>
      </c>
      <c r="C5" s="552" t="s">
        <v>1042</v>
      </c>
      <c r="D5" s="552"/>
      <c r="E5" s="1005" t="s">
        <v>1043</v>
      </c>
    </row>
    <row r="6" spans="1:7" s="682" customFormat="1" ht="34.5">
      <c r="A6" s="640" t="s">
        <v>1044</v>
      </c>
      <c r="B6" s="641" t="s">
        <v>950</v>
      </c>
      <c r="C6" s="554" t="s">
        <v>1045</v>
      </c>
      <c r="D6" s="554"/>
      <c r="E6" s="1003" t="s">
        <v>1492</v>
      </c>
    </row>
  </sheetData>
  <hyperlinks>
    <hyperlink ref="G4" location="Index!A1" display="Index" xr:uid="{59F896CA-DBEF-4207-AB23-92DE06DEE8A9}"/>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1239-986D-40E7-B724-BBBF81181207}">
  <sheetPr>
    <tabColor theme="6"/>
  </sheetPr>
  <dimension ref="A1:G11"/>
  <sheetViews>
    <sheetView workbookViewId="0"/>
  </sheetViews>
  <sheetFormatPr defaultColWidth="9.1796875" defaultRowHeight="11.5"/>
  <cols>
    <col min="1" max="1" width="20" style="950" customWidth="1"/>
    <col min="2" max="2" width="24.54296875" style="950" bestFit="1" customWidth="1"/>
    <col min="3" max="3" width="25" style="950" bestFit="1" customWidth="1"/>
    <col min="4" max="4" width="57.453125" style="950" bestFit="1" customWidth="1"/>
    <col min="5" max="5" width="31" style="950" bestFit="1" customWidth="1"/>
    <col min="6" max="6" width="13.81640625" style="950" customWidth="1"/>
    <col min="7" max="16384" width="9.1796875" style="950"/>
  </cols>
  <sheetData>
    <row r="1" spans="1:7" ht="13">
      <c r="A1" s="1000" t="s">
        <v>1926</v>
      </c>
    </row>
    <row r="3" spans="1:7">
      <c r="A3" s="947"/>
      <c r="B3" s="1378" t="s">
        <v>1783</v>
      </c>
      <c r="C3" s="1378"/>
      <c r="D3" s="1378"/>
      <c r="E3" s="1087"/>
      <c r="G3" s="651" t="s">
        <v>282</v>
      </c>
    </row>
    <row r="4" spans="1:7">
      <c r="A4" s="947"/>
      <c r="B4" s="1087" t="s">
        <v>1784</v>
      </c>
      <c r="C4" s="1087" t="s">
        <v>1785</v>
      </c>
      <c r="D4" s="1087" t="s">
        <v>1786</v>
      </c>
      <c r="E4" s="1087" t="s">
        <v>1787</v>
      </c>
    </row>
    <row r="5" spans="1:7">
      <c r="A5" s="955" t="s">
        <v>1788</v>
      </c>
      <c r="B5" s="1017">
        <v>2.6991298138268717E-4</v>
      </c>
      <c r="C5" s="955">
        <v>0</v>
      </c>
      <c r="D5" s="1017">
        <v>2.6991298138268717E-4</v>
      </c>
      <c r="E5" s="997">
        <v>46.582074927049831</v>
      </c>
    </row>
    <row r="6" spans="1:7">
      <c r="A6" s="955" t="s">
        <v>1789</v>
      </c>
      <c r="B6" s="1018">
        <v>1.3771945799564337E-2</v>
      </c>
      <c r="C6" s="955">
        <v>0</v>
      </c>
      <c r="D6" s="1018">
        <v>1.3771945799564337E-2</v>
      </c>
      <c r="E6" s="1019">
        <v>99.667924545840222</v>
      </c>
    </row>
    <row r="7" spans="1:7">
      <c r="A7" s="950" t="s">
        <v>1790</v>
      </c>
    </row>
    <row r="11" spans="1:7" ht="64.900000000000006" customHeight="1">
      <c r="B11" s="1379" t="s">
        <v>2019</v>
      </c>
      <c r="C11" s="1379"/>
    </row>
  </sheetData>
  <mergeCells count="2">
    <mergeCell ref="B3:D3"/>
    <mergeCell ref="B11:C11"/>
  </mergeCells>
  <hyperlinks>
    <hyperlink ref="G3" location="Index!A1" display="Index" xr:uid="{98E8D56B-255C-48C1-869A-B1A896AD371C}"/>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64DA-BEE2-4E07-AE38-D1DB4D43710A}">
  <sheetPr>
    <tabColor theme="6"/>
  </sheetPr>
  <dimension ref="A1:T105"/>
  <sheetViews>
    <sheetView zoomScaleNormal="100" workbookViewId="0"/>
  </sheetViews>
  <sheetFormatPr defaultColWidth="8.7265625" defaultRowHeight="11.5"/>
  <cols>
    <col min="1" max="1" width="3" style="980" customWidth="1"/>
    <col min="2" max="2" width="53" style="980" customWidth="1"/>
    <col min="3" max="3" width="28.26953125" style="980" bestFit="1" customWidth="1"/>
    <col min="4" max="5" width="15.81640625" style="980" bestFit="1" customWidth="1"/>
    <col min="6" max="6" width="8.7265625" style="980"/>
    <col min="7" max="7" width="9.54296875" style="980" customWidth="1"/>
    <col min="8" max="8" width="8.7265625" style="980"/>
    <col min="9" max="9" width="12" style="980" customWidth="1"/>
    <col min="10" max="13" width="8.7265625" style="980"/>
    <col min="14" max="14" width="11.7265625" style="980" customWidth="1"/>
    <col min="15" max="15" width="10.453125" style="980" customWidth="1"/>
    <col min="16" max="16" width="8.7265625" style="980"/>
    <col min="17" max="17" width="9.54296875" style="980" customWidth="1"/>
    <col min="18" max="18" width="8.7265625" style="980" customWidth="1"/>
    <col min="19" max="19" width="8.7265625" style="980"/>
    <col min="20" max="16384" width="8.7265625" style="950"/>
  </cols>
  <sheetData>
    <row r="1" spans="1:20" ht="13">
      <c r="A1" s="1000" t="s">
        <v>1927</v>
      </c>
      <c r="B1" s="950"/>
      <c r="C1" s="950"/>
      <c r="D1" s="950"/>
      <c r="E1" s="950"/>
      <c r="F1" s="950"/>
      <c r="G1" s="950"/>
      <c r="H1" s="950"/>
      <c r="I1" s="950"/>
      <c r="J1" s="950"/>
      <c r="K1" s="950"/>
      <c r="L1" s="950"/>
      <c r="M1" s="950"/>
      <c r="N1" s="950"/>
      <c r="O1" s="950"/>
      <c r="P1" s="950"/>
      <c r="Q1" s="950"/>
      <c r="R1" s="950"/>
    </row>
    <row r="2" spans="1:20">
      <c r="A2" s="950"/>
      <c r="B2" s="950"/>
      <c r="C2" s="950"/>
      <c r="D2" s="950"/>
      <c r="E2" s="950"/>
      <c r="F2" s="950"/>
      <c r="G2" s="950"/>
      <c r="H2" s="950"/>
      <c r="I2" s="950"/>
      <c r="J2" s="950"/>
      <c r="K2" s="950"/>
      <c r="L2" s="950"/>
      <c r="M2" s="950"/>
      <c r="N2" s="950"/>
      <c r="O2" s="950"/>
      <c r="P2" s="950"/>
      <c r="Q2" s="950"/>
      <c r="R2" s="950"/>
      <c r="S2" s="950"/>
    </row>
    <row r="3" spans="1:20">
      <c r="A3" s="983"/>
      <c r="B3" s="983"/>
      <c r="C3" s="952" t="s">
        <v>44</v>
      </c>
      <c r="D3" s="952" t="s">
        <v>45</v>
      </c>
      <c r="E3" s="952" t="s">
        <v>46</v>
      </c>
      <c r="F3" s="952" t="s">
        <v>84</v>
      </c>
      <c r="G3" s="952" t="s">
        <v>85</v>
      </c>
      <c r="H3" s="952" t="s">
        <v>294</v>
      </c>
      <c r="I3" s="952" t="s">
        <v>260</v>
      </c>
      <c r="J3" s="952" t="s">
        <v>290</v>
      </c>
      <c r="K3" s="952" t="s">
        <v>297</v>
      </c>
      <c r="L3" s="952" t="s">
        <v>298</v>
      </c>
      <c r="M3" s="952" t="s">
        <v>299</v>
      </c>
      <c r="N3" s="952" t="s">
        <v>300</v>
      </c>
      <c r="O3" s="952" t="s">
        <v>302</v>
      </c>
      <c r="P3" s="952" t="s">
        <v>309</v>
      </c>
      <c r="Q3" s="952" t="s">
        <v>310</v>
      </c>
      <c r="R3" s="952" t="s">
        <v>396</v>
      </c>
      <c r="S3" s="950"/>
    </row>
    <row r="4" spans="1:20" ht="23.25" customHeight="1">
      <c r="A4" s="1380"/>
      <c r="B4" s="1380"/>
      <c r="C4" s="1382">
        <v>45657</v>
      </c>
      <c r="D4" s="1382"/>
      <c r="E4" s="1382"/>
      <c r="F4" s="1382"/>
      <c r="G4" s="1382"/>
      <c r="H4" s="1382"/>
      <c r="I4" s="1382"/>
      <c r="J4" s="1382"/>
      <c r="K4" s="1382"/>
      <c r="L4" s="1382"/>
      <c r="M4" s="1382"/>
      <c r="N4" s="1382"/>
      <c r="O4" s="1382"/>
      <c r="P4" s="1382"/>
      <c r="Q4" s="1382"/>
      <c r="R4" s="1382"/>
      <c r="S4" s="950"/>
      <c r="T4" s="651" t="s">
        <v>282</v>
      </c>
    </row>
    <row r="5" spans="1:20" ht="11.65" customHeight="1">
      <c r="A5" s="1380"/>
      <c r="B5" s="1380"/>
      <c r="C5" s="1091"/>
      <c r="D5" s="1383" t="s">
        <v>1791</v>
      </c>
      <c r="E5" s="1383"/>
      <c r="F5" s="1383"/>
      <c r="G5" s="1383"/>
      <c r="H5" s="1383"/>
      <c r="I5" s="1383" t="s">
        <v>1792</v>
      </c>
      <c r="J5" s="1383"/>
      <c r="K5" s="1383"/>
      <c r="L5" s="1383"/>
      <c r="M5" s="1383"/>
      <c r="N5" s="1383" t="s">
        <v>1793</v>
      </c>
      <c r="O5" s="1383"/>
      <c r="P5" s="1383"/>
      <c r="Q5" s="1383"/>
      <c r="R5" s="1383"/>
      <c r="S5" s="950"/>
    </row>
    <row r="6" spans="1:20" ht="33.75" customHeight="1">
      <c r="A6" s="1380"/>
      <c r="B6" s="1380"/>
      <c r="C6" s="1089"/>
      <c r="D6" s="1384" t="s">
        <v>1794</v>
      </c>
      <c r="E6" s="1384"/>
      <c r="F6" s="1384"/>
      <c r="G6" s="1384"/>
      <c r="H6" s="1384"/>
      <c r="I6" s="1384" t="s">
        <v>1794</v>
      </c>
      <c r="J6" s="1384"/>
      <c r="K6" s="1384"/>
      <c r="L6" s="1384"/>
      <c r="M6" s="1384"/>
      <c r="N6" s="1384" t="s">
        <v>1794</v>
      </c>
      <c r="O6" s="1384"/>
      <c r="P6" s="1384"/>
      <c r="Q6" s="1384"/>
      <c r="R6" s="1384"/>
      <c r="S6" s="950"/>
    </row>
    <row r="7" spans="1:20" ht="23.25" customHeight="1">
      <c r="A7" s="1380"/>
      <c r="B7" s="1380"/>
      <c r="C7" s="1374" t="s">
        <v>1915</v>
      </c>
      <c r="D7" s="1094"/>
      <c r="E7" s="1384" t="s">
        <v>1795</v>
      </c>
      <c r="F7" s="1384"/>
      <c r="G7" s="1384"/>
      <c r="H7" s="1384"/>
      <c r="I7" s="1095"/>
      <c r="J7" s="1384" t="s">
        <v>1795</v>
      </c>
      <c r="K7" s="1384"/>
      <c r="L7" s="1384"/>
      <c r="M7" s="1384"/>
      <c r="N7" s="1095"/>
      <c r="O7" s="1384" t="s">
        <v>1795</v>
      </c>
      <c r="P7" s="1384"/>
      <c r="Q7" s="1384"/>
      <c r="R7" s="1384"/>
      <c r="S7" s="950"/>
    </row>
    <row r="8" spans="1:20" ht="46">
      <c r="A8" s="1381"/>
      <c r="B8" s="1381"/>
      <c r="C8" s="1383"/>
      <c r="D8" s="1096"/>
      <c r="E8" s="1096"/>
      <c r="F8" s="1092" t="s">
        <v>1796</v>
      </c>
      <c r="G8" s="1092" t="s">
        <v>1797</v>
      </c>
      <c r="H8" s="1092" t="s">
        <v>1798</v>
      </c>
      <c r="I8" s="1092"/>
      <c r="J8" s="1092"/>
      <c r="K8" s="1092" t="s">
        <v>1796</v>
      </c>
      <c r="L8" s="1092" t="s">
        <v>1799</v>
      </c>
      <c r="M8" s="1092" t="s">
        <v>1798</v>
      </c>
      <c r="N8" s="1092"/>
      <c r="O8" s="1092"/>
      <c r="P8" s="1092" t="s">
        <v>1796</v>
      </c>
      <c r="Q8" s="1092" t="s">
        <v>1800</v>
      </c>
      <c r="R8" s="1092" t="s">
        <v>1798</v>
      </c>
      <c r="S8" s="950"/>
    </row>
    <row r="9" spans="1:20" ht="18.75" customHeight="1">
      <c r="A9" s="1020"/>
      <c r="B9" s="1093" t="s">
        <v>1801</v>
      </c>
      <c r="C9" s="1093"/>
      <c r="D9" s="1093"/>
      <c r="E9" s="1093"/>
      <c r="F9" s="1093"/>
      <c r="G9" s="1093"/>
      <c r="H9" s="1093"/>
      <c r="I9" s="1093"/>
      <c r="J9" s="1093"/>
      <c r="K9" s="1093"/>
      <c r="L9" s="1093"/>
      <c r="M9" s="1093"/>
      <c r="N9" s="1093"/>
      <c r="O9" s="1093"/>
      <c r="P9" s="1093"/>
      <c r="Q9" s="1093"/>
      <c r="R9" s="1093"/>
      <c r="S9" s="950"/>
    </row>
    <row r="10" spans="1:20" ht="23">
      <c r="A10" s="969">
        <v>1</v>
      </c>
      <c r="B10" s="1007" t="s">
        <v>1802</v>
      </c>
      <c r="C10" s="1032">
        <v>855022.76424619008</v>
      </c>
      <c r="D10" s="1033">
        <v>610232.07638977666</v>
      </c>
      <c r="E10" s="1033">
        <v>3.5363589200312733</v>
      </c>
      <c r="F10" s="1034"/>
      <c r="G10" s="1034"/>
      <c r="H10" s="1034"/>
      <c r="I10" s="1034">
        <v>0</v>
      </c>
      <c r="J10" s="1034">
        <v>0</v>
      </c>
      <c r="K10" s="1034"/>
      <c r="L10" s="1034"/>
      <c r="M10" s="1034"/>
      <c r="N10" s="1033">
        <v>610232.07638977666</v>
      </c>
      <c r="O10" s="1033">
        <v>3.5363589200312733</v>
      </c>
      <c r="P10" s="1034"/>
      <c r="Q10" s="1034"/>
      <c r="R10" s="1034"/>
      <c r="S10" s="950"/>
    </row>
    <row r="11" spans="1:20">
      <c r="A11" s="969">
        <v>2</v>
      </c>
      <c r="B11" s="984" t="s">
        <v>1803</v>
      </c>
      <c r="C11" s="1035">
        <v>72250.245541190001</v>
      </c>
      <c r="D11" s="1036">
        <v>0</v>
      </c>
      <c r="E11" s="1036">
        <v>0</v>
      </c>
      <c r="F11" s="1036"/>
      <c r="G11" s="1036"/>
      <c r="H11" s="1036"/>
      <c r="I11" s="1036">
        <v>0</v>
      </c>
      <c r="J11" s="1036">
        <v>0</v>
      </c>
      <c r="K11" s="1036"/>
      <c r="L11" s="1036"/>
      <c r="M11" s="1036"/>
      <c r="N11" s="1036">
        <v>0</v>
      </c>
      <c r="O11" s="1036">
        <v>0</v>
      </c>
      <c r="P11" s="1036"/>
      <c r="Q11" s="1036"/>
      <c r="R11" s="1036"/>
      <c r="S11" s="950"/>
    </row>
    <row r="12" spans="1:20">
      <c r="A12" s="969">
        <v>3</v>
      </c>
      <c r="B12" s="985" t="s">
        <v>1243</v>
      </c>
      <c r="C12" s="1035">
        <v>976.54114400000003</v>
      </c>
      <c r="D12" s="1036">
        <v>0</v>
      </c>
      <c r="E12" s="1036">
        <v>0</v>
      </c>
      <c r="F12" s="1036"/>
      <c r="G12" s="1036"/>
      <c r="H12" s="1036"/>
      <c r="I12" s="1036">
        <v>0</v>
      </c>
      <c r="J12" s="1036">
        <v>0</v>
      </c>
      <c r="K12" s="1036"/>
      <c r="L12" s="1036"/>
      <c r="M12" s="1036"/>
      <c r="N12" s="1036">
        <v>0</v>
      </c>
      <c r="O12" s="1036">
        <v>0</v>
      </c>
      <c r="P12" s="1036"/>
      <c r="Q12" s="1036"/>
      <c r="R12" s="1036"/>
      <c r="S12" s="950"/>
    </row>
    <row r="13" spans="1:20">
      <c r="A13" s="969">
        <v>4</v>
      </c>
      <c r="B13" s="986" t="s">
        <v>327</v>
      </c>
      <c r="C13" s="1035">
        <v>0</v>
      </c>
      <c r="D13" s="1036">
        <v>0</v>
      </c>
      <c r="E13" s="1036">
        <v>0</v>
      </c>
      <c r="F13" s="1036"/>
      <c r="G13" s="1036"/>
      <c r="H13" s="1036"/>
      <c r="I13" s="1036">
        <v>0</v>
      </c>
      <c r="J13" s="1036">
        <v>0</v>
      </c>
      <c r="K13" s="1036"/>
      <c r="L13" s="1036"/>
      <c r="M13" s="1036"/>
      <c r="N13" s="1036">
        <v>0</v>
      </c>
      <c r="O13" s="1036">
        <v>0</v>
      </c>
      <c r="P13" s="1036"/>
      <c r="Q13" s="1036"/>
      <c r="R13" s="1036"/>
      <c r="S13" s="950"/>
    </row>
    <row r="14" spans="1:20">
      <c r="A14" s="969">
        <v>5</v>
      </c>
      <c r="B14" s="986" t="s">
        <v>1804</v>
      </c>
      <c r="C14" s="1035">
        <v>975.06599900000003</v>
      </c>
      <c r="D14" s="1036">
        <v>0</v>
      </c>
      <c r="E14" s="1036">
        <v>0</v>
      </c>
      <c r="F14" s="1036"/>
      <c r="G14" s="1036"/>
      <c r="H14" s="1036"/>
      <c r="I14" s="1036">
        <v>0</v>
      </c>
      <c r="J14" s="1036">
        <v>0</v>
      </c>
      <c r="K14" s="1036"/>
      <c r="L14" s="1036"/>
      <c r="M14" s="1036"/>
      <c r="N14" s="1036">
        <v>0</v>
      </c>
      <c r="O14" s="1036">
        <v>0</v>
      </c>
      <c r="P14" s="1036"/>
      <c r="Q14" s="1036"/>
      <c r="R14" s="1036"/>
      <c r="S14" s="950"/>
    </row>
    <row r="15" spans="1:20">
      <c r="A15" s="969">
        <v>6</v>
      </c>
      <c r="B15" s="986" t="s">
        <v>1325</v>
      </c>
      <c r="C15" s="1035">
        <v>1.4751449999999999</v>
      </c>
      <c r="D15" s="1036">
        <v>0</v>
      </c>
      <c r="E15" s="1036">
        <v>0</v>
      </c>
      <c r="F15" s="1037"/>
      <c r="G15" s="1036"/>
      <c r="H15" s="1036"/>
      <c r="I15" s="1036">
        <v>0</v>
      </c>
      <c r="J15" s="1036">
        <v>0</v>
      </c>
      <c r="K15" s="1037"/>
      <c r="L15" s="1036"/>
      <c r="M15" s="1036"/>
      <c r="N15" s="1036">
        <v>0</v>
      </c>
      <c r="O15" s="1036">
        <v>0</v>
      </c>
      <c r="P15" s="1037"/>
      <c r="Q15" s="1036"/>
      <c r="R15" s="1036"/>
      <c r="S15" s="950"/>
    </row>
    <row r="16" spans="1:20">
      <c r="A16" s="969">
        <v>7</v>
      </c>
      <c r="B16" s="985" t="s">
        <v>1244</v>
      </c>
      <c r="C16" s="1038">
        <v>71273.704397189998</v>
      </c>
      <c r="D16" s="1036">
        <v>0</v>
      </c>
      <c r="E16" s="1036">
        <v>0</v>
      </c>
      <c r="F16" s="1036"/>
      <c r="G16" s="1036"/>
      <c r="H16" s="1036"/>
      <c r="I16" s="1036">
        <v>0</v>
      </c>
      <c r="J16" s="1036">
        <v>0</v>
      </c>
      <c r="K16" s="1036"/>
      <c r="L16" s="1036"/>
      <c r="M16" s="1036"/>
      <c r="N16" s="1036">
        <v>0</v>
      </c>
      <c r="O16" s="1036">
        <v>0</v>
      </c>
      <c r="P16" s="1036"/>
      <c r="Q16" s="1036"/>
      <c r="R16" s="1036"/>
      <c r="S16" s="950"/>
    </row>
    <row r="17" spans="1:19">
      <c r="A17" s="969">
        <v>8</v>
      </c>
      <c r="B17" s="986" t="s">
        <v>1805</v>
      </c>
      <c r="C17" s="1035">
        <v>66.007543999999996</v>
      </c>
      <c r="D17" s="1036">
        <v>0</v>
      </c>
      <c r="E17" s="1036">
        <v>0</v>
      </c>
      <c r="F17" s="1036"/>
      <c r="G17" s="1036"/>
      <c r="H17" s="1036"/>
      <c r="I17" s="1036">
        <v>0</v>
      </c>
      <c r="J17" s="1036">
        <v>0</v>
      </c>
      <c r="K17" s="1036"/>
      <c r="L17" s="1036"/>
      <c r="M17" s="1036"/>
      <c r="N17" s="1036">
        <v>0</v>
      </c>
      <c r="O17" s="1036">
        <v>0</v>
      </c>
      <c r="P17" s="1036"/>
      <c r="Q17" s="1036"/>
      <c r="R17" s="1036"/>
      <c r="S17" s="950"/>
    </row>
    <row r="18" spans="1:19">
      <c r="A18" s="969">
        <v>9</v>
      </c>
      <c r="B18" s="987" t="s">
        <v>327</v>
      </c>
      <c r="C18" s="1035">
        <v>66.007543999999996</v>
      </c>
      <c r="D18" s="1036">
        <v>0</v>
      </c>
      <c r="E18" s="1036">
        <v>0</v>
      </c>
      <c r="F18" s="1036"/>
      <c r="G18" s="1036"/>
      <c r="H18" s="1036"/>
      <c r="I18" s="1036">
        <v>0</v>
      </c>
      <c r="J18" s="1036">
        <v>0</v>
      </c>
      <c r="K18" s="1036"/>
      <c r="L18" s="1036"/>
      <c r="M18" s="1036"/>
      <c r="N18" s="1036">
        <v>0</v>
      </c>
      <c r="O18" s="1036">
        <v>0</v>
      </c>
      <c r="P18" s="1036"/>
      <c r="Q18" s="1036"/>
      <c r="R18" s="1036"/>
      <c r="S18" s="950"/>
    </row>
    <row r="19" spans="1:19">
      <c r="A19" s="969">
        <v>10</v>
      </c>
      <c r="B19" s="987" t="s">
        <v>1804</v>
      </c>
      <c r="C19" s="1035">
        <v>0</v>
      </c>
      <c r="D19" s="1036">
        <v>0</v>
      </c>
      <c r="E19" s="1036">
        <v>0</v>
      </c>
      <c r="F19" s="1036"/>
      <c r="G19" s="1036"/>
      <c r="H19" s="1036"/>
      <c r="I19" s="1036">
        <v>0</v>
      </c>
      <c r="J19" s="1036">
        <v>0</v>
      </c>
      <c r="K19" s="1036"/>
      <c r="L19" s="1036"/>
      <c r="M19" s="1036"/>
      <c r="N19" s="1036">
        <v>0</v>
      </c>
      <c r="O19" s="1036">
        <v>0</v>
      </c>
      <c r="P19" s="1036"/>
      <c r="Q19" s="1036"/>
      <c r="R19" s="1036"/>
      <c r="S19" s="950"/>
    </row>
    <row r="20" spans="1:19">
      <c r="A20" s="969">
        <v>11</v>
      </c>
      <c r="B20" s="987" t="s">
        <v>1325</v>
      </c>
      <c r="C20" s="1035">
        <v>0</v>
      </c>
      <c r="D20" s="1036">
        <v>0</v>
      </c>
      <c r="E20" s="1036">
        <v>0</v>
      </c>
      <c r="F20" s="1037"/>
      <c r="G20" s="1036"/>
      <c r="H20" s="1036"/>
      <c r="I20" s="1036">
        <v>0</v>
      </c>
      <c r="J20" s="1036">
        <v>0</v>
      </c>
      <c r="K20" s="1037"/>
      <c r="L20" s="1036"/>
      <c r="M20" s="1036"/>
      <c r="N20" s="1036">
        <v>0</v>
      </c>
      <c r="O20" s="1036">
        <v>0</v>
      </c>
      <c r="P20" s="1037"/>
      <c r="Q20" s="1036"/>
      <c r="R20" s="1036"/>
      <c r="S20" s="950"/>
    </row>
    <row r="21" spans="1:19">
      <c r="A21" s="969">
        <v>12</v>
      </c>
      <c r="B21" s="986" t="s">
        <v>1854</v>
      </c>
      <c r="C21" s="1035">
        <v>0</v>
      </c>
      <c r="D21" s="1036">
        <v>0</v>
      </c>
      <c r="E21" s="1036">
        <v>0</v>
      </c>
      <c r="F21" s="1036"/>
      <c r="G21" s="1036"/>
      <c r="H21" s="1036"/>
      <c r="I21" s="1036">
        <v>0</v>
      </c>
      <c r="J21" s="1036">
        <v>0</v>
      </c>
      <c r="K21" s="1036"/>
      <c r="L21" s="1036"/>
      <c r="M21" s="1036"/>
      <c r="N21" s="1036">
        <v>0</v>
      </c>
      <c r="O21" s="1036">
        <v>0</v>
      </c>
      <c r="P21" s="1036"/>
      <c r="Q21" s="1036"/>
      <c r="R21" s="1036"/>
      <c r="S21" s="950"/>
    </row>
    <row r="22" spans="1:19">
      <c r="A22" s="969">
        <v>13</v>
      </c>
      <c r="B22" s="987" t="s">
        <v>327</v>
      </c>
      <c r="C22" s="1035">
        <v>0</v>
      </c>
      <c r="D22" s="1036">
        <v>0</v>
      </c>
      <c r="E22" s="1036">
        <v>0</v>
      </c>
      <c r="F22" s="1036"/>
      <c r="G22" s="1036"/>
      <c r="H22" s="1036"/>
      <c r="I22" s="1036">
        <v>0</v>
      </c>
      <c r="J22" s="1036">
        <v>0</v>
      </c>
      <c r="K22" s="1036"/>
      <c r="L22" s="1036"/>
      <c r="M22" s="1036"/>
      <c r="N22" s="1036">
        <v>0</v>
      </c>
      <c r="O22" s="1036">
        <v>0</v>
      </c>
      <c r="P22" s="1036"/>
      <c r="Q22" s="1036"/>
      <c r="R22" s="1036"/>
      <c r="S22" s="950"/>
    </row>
    <row r="23" spans="1:19">
      <c r="A23" s="969">
        <v>14</v>
      </c>
      <c r="B23" s="987" t="s">
        <v>1804</v>
      </c>
      <c r="C23" s="1035">
        <v>0</v>
      </c>
      <c r="D23" s="1036">
        <v>0</v>
      </c>
      <c r="E23" s="1036">
        <v>0</v>
      </c>
      <c r="F23" s="1036"/>
      <c r="G23" s="1036"/>
      <c r="H23" s="1036"/>
      <c r="I23" s="1036">
        <v>0</v>
      </c>
      <c r="J23" s="1036">
        <v>0</v>
      </c>
      <c r="K23" s="1036"/>
      <c r="L23" s="1036"/>
      <c r="M23" s="1036"/>
      <c r="N23" s="1036">
        <v>0</v>
      </c>
      <c r="O23" s="1036">
        <v>0</v>
      </c>
      <c r="P23" s="1036"/>
      <c r="Q23" s="1036"/>
      <c r="R23" s="1036"/>
      <c r="S23" s="950"/>
    </row>
    <row r="24" spans="1:19">
      <c r="A24" s="969">
        <v>15</v>
      </c>
      <c r="B24" s="987" t="s">
        <v>1325</v>
      </c>
      <c r="C24" s="1035">
        <v>0</v>
      </c>
      <c r="D24" s="1036">
        <v>0</v>
      </c>
      <c r="E24" s="1036">
        <v>0</v>
      </c>
      <c r="F24" s="1037"/>
      <c r="G24" s="1036"/>
      <c r="H24" s="1036"/>
      <c r="I24" s="1036">
        <v>0</v>
      </c>
      <c r="J24" s="1036">
        <v>0</v>
      </c>
      <c r="K24" s="1037"/>
      <c r="L24" s="1036"/>
      <c r="M24" s="1036"/>
      <c r="N24" s="1036">
        <v>0</v>
      </c>
      <c r="O24" s="1036">
        <v>0</v>
      </c>
      <c r="P24" s="1037"/>
      <c r="Q24" s="1036"/>
      <c r="R24" s="1036"/>
      <c r="S24" s="950"/>
    </row>
    <row r="25" spans="1:19">
      <c r="A25" s="969">
        <v>16</v>
      </c>
      <c r="B25" s="986" t="s">
        <v>1806</v>
      </c>
      <c r="C25" s="1035">
        <v>16666.140375000003</v>
      </c>
      <c r="D25" s="1036">
        <v>0</v>
      </c>
      <c r="E25" s="1036">
        <v>0</v>
      </c>
      <c r="F25" s="1036"/>
      <c r="G25" s="1036"/>
      <c r="H25" s="1036"/>
      <c r="I25" s="1036">
        <v>0</v>
      </c>
      <c r="J25" s="1036">
        <v>0</v>
      </c>
      <c r="K25" s="1036"/>
      <c r="L25" s="1036"/>
      <c r="M25" s="1036"/>
      <c r="N25" s="1036">
        <v>0</v>
      </c>
      <c r="O25" s="1036">
        <v>0</v>
      </c>
      <c r="P25" s="1036"/>
      <c r="Q25" s="1036"/>
      <c r="R25" s="1036"/>
      <c r="S25" s="950"/>
    </row>
    <row r="26" spans="1:19">
      <c r="A26" s="969">
        <v>17</v>
      </c>
      <c r="B26" s="987" t="s">
        <v>327</v>
      </c>
      <c r="C26" s="1035">
        <v>11.646433</v>
      </c>
      <c r="D26" s="1036">
        <v>0</v>
      </c>
      <c r="E26" s="1036">
        <v>0</v>
      </c>
      <c r="F26" s="1036"/>
      <c r="G26" s="1036"/>
      <c r="H26" s="1036"/>
      <c r="I26" s="1036">
        <v>0</v>
      </c>
      <c r="J26" s="1036">
        <v>0</v>
      </c>
      <c r="K26" s="1036"/>
      <c r="L26" s="1036"/>
      <c r="M26" s="1036"/>
      <c r="N26" s="1036">
        <v>0</v>
      </c>
      <c r="O26" s="1036">
        <v>0</v>
      </c>
      <c r="P26" s="1036"/>
      <c r="Q26" s="1036"/>
      <c r="R26" s="1036"/>
      <c r="S26" s="950"/>
    </row>
    <row r="27" spans="1:19">
      <c r="A27" s="969">
        <v>18</v>
      </c>
      <c r="B27" s="1021" t="s">
        <v>1804</v>
      </c>
      <c r="C27" s="1033">
        <v>1306.206048</v>
      </c>
      <c r="D27" s="1034">
        <v>0</v>
      </c>
      <c r="E27" s="1034">
        <v>0</v>
      </c>
      <c r="F27" s="1034"/>
      <c r="G27" s="1034"/>
      <c r="H27" s="1034"/>
      <c r="I27" s="1034">
        <v>0</v>
      </c>
      <c r="J27" s="1034">
        <v>0</v>
      </c>
      <c r="K27" s="1034"/>
      <c r="L27" s="1034"/>
      <c r="M27" s="1034"/>
      <c r="N27" s="1034">
        <v>0</v>
      </c>
      <c r="O27" s="1034">
        <v>0</v>
      </c>
      <c r="P27" s="1034"/>
      <c r="Q27" s="1034"/>
      <c r="R27" s="1034"/>
      <c r="S27" s="950"/>
    </row>
    <row r="28" spans="1:19">
      <c r="A28" s="969">
        <v>19</v>
      </c>
      <c r="B28" s="987" t="s">
        <v>1325</v>
      </c>
      <c r="C28" s="1035">
        <v>15348.287894000001</v>
      </c>
      <c r="D28" s="1036">
        <v>0</v>
      </c>
      <c r="E28" s="1036">
        <v>0</v>
      </c>
      <c r="F28" s="1037"/>
      <c r="G28" s="1036"/>
      <c r="H28" s="1036"/>
      <c r="I28" s="1036">
        <v>0</v>
      </c>
      <c r="J28" s="1036">
        <v>0</v>
      </c>
      <c r="K28" s="1037"/>
      <c r="L28" s="1036"/>
      <c r="M28" s="1036"/>
      <c r="N28" s="1036">
        <v>0</v>
      </c>
      <c r="O28" s="1036">
        <v>0</v>
      </c>
      <c r="P28" s="1037"/>
      <c r="Q28" s="1036"/>
      <c r="R28" s="1036"/>
      <c r="S28" s="950"/>
    </row>
    <row r="29" spans="1:19" ht="23">
      <c r="A29" s="969">
        <v>20</v>
      </c>
      <c r="B29" s="984" t="s">
        <v>1807</v>
      </c>
      <c r="C29" s="1035">
        <v>137591.839458</v>
      </c>
      <c r="D29" s="1035">
        <v>23407.481854776663</v>
      </c>
      <c r="E29" s="1035">
        <v>3.5363589200312733</v>
      </c>
      <c r="F29" s="1036"/>
      <c r="G29" s="1036"/>
      <c r="H29" s="1036"/>
      <c r="I29" s="1036">
        <v>0</v>
      </c>
      <c r="J29" s="1036">
        <v>0</v>
      </c>
      <c r="K29" s="1036"/>
      <c r="L29" s="1036"/>
      <c r="M29" s="1036"/>
      <c r="N29" s="1035">
        <v>23407.481854776663</v>
      </c>
      <c r="O29" s="1035">
        <v>3.5363589200312733</v>
      </c>
      <c r="P29" s="1036"/>
      <c r="Q29" s="1036"/>
      <c r="R29" s="1036"/>
      <c r="S29" s="950"/>
    </row>
    <row r="30" spans="1:19">
      <c r="A30" s="969">
        <v>21</v>
      </c>
      <c r="B30" s="986" t="s">
        <v>327</v>
      </c>
      <c r="C30" s="1035">
        <v>137071.922058</v>
      </c>
      <c r="D30" s="1035">
        <v>23407.481854776663</v>
      </c>
      <c r="E30" s="1035">
        <v>3.5363589200312733</v>
      </c>
      <c r="F30" s="1035"/>
      <c r="G30" s="1035"/>
      <c r="H30" s="1035"/>
      <c r="I30" s="1035">
        <v>0</v>
      </c>
      <c r="J30" s="1035">
        <v>0</v>
      </c>
      <c r="K30" s="1035"/>
      <c r="L30" s="1035"/>
      <c r="M30" s="1035"/>
      <c r="N30" s="1035">
        <v>23407.481854776663</v>
      </c>
      <c r="O30" s="1035">
        <v>3.5363589200312733</v>
      </c>
      <c r="P30" s="1036"/>
      <c r="Q30" s="1036"/>
      <c r="R30" s="1036"/>
      <c r="S30" s="950"/>
    </row>
    <row r="31" spans="1:19">
      <c r="A31" s="969">
        <v>22</v>
      </c>
      <c r="B31" s="986" t="s">
        <v>1804</v>
      </c>
      <c r="C31" s="1035">
        <v>0</v>
      </c>
      <c r="D31" s="1035">
        <v>0</v>
      </c>
      <c r="E31" s="1036">
        <v>0</v>
      </c>
      <c r="F31" s="1036"/>
      <c r="G31" s="1036"/>
      <c r="H31" s="1036"/>
      <c r="I31" s="1036">
        <v>0</v>
      </c>
      <c r="J31" s="1036">
        <v>0</v>
      </c>
      <c r="K31" s="1036"/>
      <c r="L31" s="1036"/>
      <c r="M31" s="1036"/>
      <c r="N31" s="1035">
        <v>0</v>
      </c>
      <c r="O31" s="1035">
        <v>0</v>
      </c>
      <c r="P31" s="1036"/>
      <c r="Q31" s="1036"/>
      <c r="R31" s="1036"/>
      <c r="S31" s="950"/>
    </row>
    <row r="32" spans="1:19">
      <c r="A32" s="969">
        <v>23</v>
      </c>
      <c r="B32" s="986" t="s">
        <v>1325</v>
      </c>
      <c r="C32" s="1035">
        <v>519.91740000000004</v>
      </c>
      <c r="D32" s="1035">
        <v>0</v>
      </c>
      <c r="E32" s="1036">
        <v>0</v>
      </c>
      <c r="F32" s="1037"/>
      <c r="G32" s="1036"/>
      <c r="H32" s="1036"/>
      <c r="I32" s="1036">
        <v>0</v>
      </c>
      <c r="J32" s="1036">
        <v>0</v>
      </c>
      <c r="K32" s="1037"/>
      <c r="L32" s="1036"/>
      <c r="M32" s="1036"/>
      <c r="N32" s="1035">
        <v>0</v>
      </c>
      <c r="O32" s="1035">
        <v>0</v>
      </c>
      <c r="P32" s="1037"/>
      <c r="Q32" s="1036"/>
      <c r="R32" s="1036"/>
      <c r="S32" s="950"/>
    </row>
    <row r="33" spans="1:19">
      <c r="A33" s="969">
        <v>24</v>
      </c>
      <c r="B33" s="984" t="s">
        <v>1247</v>
      </c>
      <c r="C33" s="1035">
        <v>639404.27145100001</v>
      </c>
      <c r="D33" s="1035">
        <v>586824.59453500004</v>
      </c>
      <c r="E33" s="1036">
        <v>0</v>
      </c>
      <c r="F33" s="1036"/>
      <c r="G33" s="1036"/>
      <c r="H33" s="1039"/>
      <c r="I33" s="1040"/>
      <c r="J33" s="1040"/>
      <c r="K33" s="1040"/>
      <c r="L33" s="1040"/>
      <c r="M33" s="1040"/>
      <c r="N33" s="1035">
        <v>586824.59453500004</v>
      </c>
      <c r="O33" s="1035">
        <v>0</v>
      </c>
      <c r="P33" s="1036"/>
      <c r="Q33" s="1036"/>
      <c r="R33" s="1036"/>
      <c r="S33" s="950"/>
    </row>
    <row r="34" spans="1:19" ht="23">
      <c r="A34" s="969">
        <v>25</v>
      </c>
      <c r="B34" s="986" t="s">
        <v>1808</v>
      </c>
      <c r="C34" s="1035">
        <v>578567.49162800005</v>
      </c>
      <c r="D34" s="1035">
        <v>578567.49162800005</v>
      </c>
      <c r="E34" s="1036">
        <v>0</v>
      </c>
      <c r="F34" s="1036"/>
      <c r="G34" s="1036"/>
      <c r="H34" s="1039"/>
      <c r="I34" s="1040"/>
      <c r="J34" s="1040"/>
      <c r="K34" s="1040"/>
      <c r="L34" s="1040"/>
      <c r="M34" s="1040"/>
      <c r="N34" s="1035">
        <v>578567.49162800005</v>
      </c>
      <c r="O34" s="1035">
        <v>0</v>
      </c>
      <c r="P34" s="1036"/>
      <c r="Q34" s="1036"/>
      <c r="R34" s="1036"/>
      <c r="S34" s="950"/>
    </row>
    <row r="35" spans="1:19">
      <c r="A35" s="969">
        <v>26</v>
      </c>
      <c r="B35" s="986" t="s">
        <v>1809</v>
      </c>
      <c r="C35" s="1035">
        <v>0</v>
      </c>
      <c r="D35" s="1035">
        <v>0</v>
      </c>
      <c r="E35" s="1036">
        <v>0</v>
      </c>
      <c r="F35" s="1036"/>
      <c r="G35" s="1036"/>
      <c r="H35" s="1039"/>
      <c r="I35" s="1040"/>
      <c r="J35" s="1040"/>
      <c r="K35" s="1040"/>
      <c r="L35" s="1040"/>
      <c r="M35" s="1040"/>
      <c r="N35" s="1035">
        <v>0</v>
      </c>
      <c r="O35" s="1035">
        <v>0</v>
      </c>
      <c r="P35" s="1036"/>
      <c r="Q35" s="1036"/>
      <c r="R35" s="1036"/>
      <c r="S35" s="950"/>
    </row>
    <row r="36" spans="1:19">
      <c r="A36" s="969">
        <v>27</v>
      </c>
      <c r="B36" s="986" t="s">
        <v>1810</v>
      </c>
      <c r="C36" s="1035">
        <v>8257.1029070000004</v>
      </c>
      <c r="D36" s="1035">
        <v>8257.1029070000004</v>
      </c>
      <c r="E36" s="1036">
        <v>0</v>
      </c>
      <c r="F36" s="1036"/>
      <c r="G36" s="1036"/>
      <c r="H36" s="1039"/>
      <c r="I36" s="1040"/>
      <c r="J36" s="1040"/>
      <c r="K36" s="1040"/>
      <c r="L36" s="1040"/>
      <c r="M36" s="1040"/>
      <c r="N36" s="1035">
        <v>8257.1029070000004</v>
      </c>
      <c r="O36" s="1035">
        <v>0</v>
      </c>
      <c r="P36" s="1036"/>
      <c r="Q36" s="1036"/>
      <c r="R36" s="1036"/>
      <c r="S36" s="950"/>
    </row>
    <row r="37" spans="1:19">
      <c r="A37" s="969">
        <v>28</v>
      </c>
      <c r="B37" s="984" t="s">
        <v>1811</v>
      </c>
      <c r="C37" s="1033">
        <v>5776.4077960000004</v>
      </c>
      <c r="D37" s="1033">
        <v>0</v>
      </c>
      <c r="E37" s="1034">
        <v>0</v>
      </c>
      <c r="F37" s="1034"/>
      <c r="G37" s="1034"/>
      <c r="H37" s="1041"/>
      <c r="I37" s="1036">
        <v>0</v>
      </c>
      <c r="J37" s="1036">
        <v>0</v>
      </c>
      <c r="K37" s="1036"/>
      <c r="L37" s="1036"/>
      <c r="M37" s="1036"/>
      <c r="N37" s="1035">
        <v>0</v>
      </c>
      <c r="O37" s="1035">
        <v>0</v>
      </c>
      <c r="P37" s="1034"/>
      <c r="Q37" s="1034"/>
      <c r="R37" s="1034"/>
      <c r="S37" s="950"/>
    </row>
    <row r="38" spans="1:19">
      <c r="A38" s="969">
        <v>29</v>
      </c>
      <c r="B38" s="986" t="s">
        <v>1812</v>
      </c>
      <c r="C38" s="1035">
        <v>0</v>
      </c>
      <c r="D38" s="1035">
        <v>0</v>
      </c>
      <c r="E38" s="1036">
        <v>0</v>
      </c>
      <c r="F38" s="1039"/>
      <c r="G38" s="1036"/>
      <c r="H38" s="1039"/>
      <c r="I38" s="1036">
        <v>0</v>
      </c>
      <c r="J38" s="1036">
        <v>0</v>
      </c>
      <c r="K38" s="1036"/>
      <c r="L38" s="1036"/>
      <c r="M38" s="1036"/>
      <c r="N38" s="1035">
        <v>0</v>
      </c>
      <c r="O38" s="1035">
        <v>0</v>
      </c>
      <c r="P38" s="1036"/>
      <c r="Q38" s="1036"/>
      <c r="R38" s="1036"/>
      <c r="S38" s="950"/>
    </row>
    <row r="39" spans="1:19">
      <c r="A39" s="969">
        <v>30</v>
      </c>
      <c r="B39" s="986" t="s">
        <v>1813</v>
      </c>
      <c r="C39" s="1035">
        <v>5776.4077960000004</v>
      </c>
      <c r="D39" s="1035">
        <v>0</v>
      </c>
      <c r="E39" s="1036">
        <v>0</v>
      </c>
      <c r="F39" s="1039"/>
      <c r="G39" s="1036"/>
      <c r="H39" s="1039"/>
      <c r="I39" s="1036">
        <v>0</v>
      </c>
      <c r="J39" s="1036">
        <v>0</v>
      </c>
      <c r="K39" s="1036"/>
      <c r="L39" s="1036"/>
      <c r="M39" s="1036"/>
      <c r="N39" s="1035">
        <v>0</v>
      </c>
      <c r="O39" s="1035">
        <v>0</v>
      </c>
      <c r="P39" s="1036"/>
      <c r="Q39" s="1036"/>
      <c r="R39" s="1036"/>
      <c r="S39" s="950"/>
    </row>
    <row r="40" spans="1:19" ht="23">
      <c r="A40" s="969">
        <v>31</v>
      </c>
      <c r="B40" s="1022" t="s">
        <v>1814</v>
      </c>
      <c r="C40" s="1033">
        <v>79.2</v>
      </c>
      <c r="D40" s="1035">
        <v>79.2</v>
      </c>
      <c r="E40" s="1034">
        <v>0</v>
      </c>
      <c r="F40" s="1041"/>
      <c r="G40" s="1034"/>
      <c r="H40" s="1041"/>
      <c r="I40" s="1034">
        <v>0</v>
      </c>
      <c r="J40" s="1034">
        <v>0</v>
      </c>
      <c r="K40" s="1034"/>
      <c r="L40" s="1034"/>
      <c r="M40" s="1034"/>
      <c r="N40" s="1035">
        <v>79.2</v>
      </c>
      <c r="O40" s="1035">
        <v>0</v>
      </c>
      <c r="P40" s="1034"/>
      <c r="Q40" s="1034"/>
      <c r="R40" s="1034"/>
      <c r="S40" s="950"/>
    </row>
    <row r="41" spans="1:19">
      <c r="A41" s="1023">
        <v>32</v>
      </c>
      <c r="B41" s="1024" t="s">
        <v>1815</v>
      </c>
      <c r="C41" s="1033">
        <v>855101.96424619004</v>
      </c>
      <c r="D41" s="1033">
        <v>610311.27638977661</v>
      </c>
      <c r="E41" s="1033">
        <v>3.5363589200312733</v>
      </c>
      <c r="F41" s="1034"/>
      <c r="G41" s="1034"/>
      <c r="H41" s="1034"/>
      <c r="I41" s="1034">
        <v>0</v>
      </c>
      <c r="J41" s="1034">
        <v>0</v>
      </c>
      <c r="K41" s="1034"/>
      <c r="L41" s="1034"/>
      <c r="M41" s="1034"/>
      <c r="N41" s="1035">
        <v>610311.27638977661</v>
      </c>
      <c r="O41" s="1035">
        <v>3.5363589200312733</v>
      </c>
      <c r="P41" s="1034"/>
      <c r="Q41" s="1034"/>
      <c r="R41" s="1034"/>
      <c r="S41" s="950"/>
    </row>
    <row r="42" spans="1:19" ht="23">
      <c r="A42" s="1093"/>
      <c r="B42" s="1093" t="s">
        <v>1816</v>
      </c>
      <c r="C42" s="1097"/>
      <c r="D42" s="1097"/>
      <c r="E42" s="1097"/>
      <c r="F42" s="1097"/>
      <c r="G42" s="1097"/>
      <c r="H42" s="1097"/>
      <c r="I42" s="1097"/>
      <c r="J42" s="1097"/>
      <c r="K42" s="1097"/>
      <c r="L42" s="1097"/>
      <c r="M42" s="1097"/>
      <c r="N42" s="1097"/>
      <c r="O42" s="1097"/>
      <c r="P42" s="1097"/>
      <c r="Q42" s="1097"/>
      <c r="R42" s="1097"/>
      <c r="S42" s="950"/>
    </row>
    <row r="43" spans="1:19" ht="23">
      <c r="A43" s="1025">
        <v>33</v>
      </c>
      <c r="B43" s="1026" t="s">
        <v>1817</v>
      </c>
      <c r="C43" s="1035">
        <v>370099.16394855006</v>
      </c>
      <c r="D43" s="1040"/>
      <c r="E43" s="1040"/>
      <c r="F43" s="1040"/>
      <c r="G43" s="1040"/>
      <c r="H43" s="1040"/>
      <c r="I43" s="1040"/>
      <c r="J43" s="1040"/>
      <c r="K43" s="1040"/>
      <c r="L43" s="1040"/>
      <c r="M43" s="1040"/>
      <c r="N43" s="1040"/>
      <c r="O43" s="1040"/>
      <c r="P43" s="1040"/>
      <c r="Q43" s="1040"/>
      <c r="R43" s="1040"/>
      <c r="S43" s="950"/>
    </row>
    <row r="44" spans="1:19">
      <c r="A44" s="1025">
        <v>34</v>
      </c>
      <c r="B44" s="1027" t="s">
        <v>327</v>
      </c>
      <c r="C44" s="1035">
        <v>369158.74775500002</v>
      </c>
      <c r="D44" s="1040"/>
      <c r="E44" s="1040"/>
      <c r="F44" s="1040"/>
      <c r="G44" s="1040"/>
      <c r="H44" s="1040"/>
      <c r="I44" s="1040"/>
      <c r="J44" s="1040"/>
      <c r="K44" s="1040"/>
      <c r="L44" s="1040"/>
      <c r="M44" s="1040"/>
      <c r="N44" s="1040"/>
      <c r="O44" s="1040"/>
      <c r="P44" s="1040"/>
      <c r="Q44" s="1040"/>
      <c r="R44" s="1040"/>
      <c r="S44" s="950"/>
    </row>
    <row r="45" spans="1:19">
      <c r="A45" s="1025">
        <v>35</v>
      </c>
      <c r="B45" s="1027" t="s">
        <v>335</v>
      </c>
      <c r="C45" s="1035">
        <v>0.4</v>
      </c>
      <c r="D45" s="1040"/>
      <c r="E45" s="1040"/>
      <c r="F45" s="1040"/>
      <c r="G45" s="1040"/>
      <c r="H45" s="1040"/>
      <c r="I45" s="1040"/>
      <c r="J45" s="1040"/>
      <c r="K45" s="1040"/>
      <c r="L45" s="1040"/>
      <c r="M45" s="1040"/>
      <c r="N45" s="1040"/>
      <c r="O45" s="1040"/>
      <c r="P45" s="1040"/>
      <c r="Q45" s="1040"/>
      <c r="R45" s="1040"/>
      <c r="S45" s="950"/>
    </row>
    <row r="46" spans="1:19">
      <c r="A46" s="1025">
        <v>36</v>
      </c>
      <c r="B46" s="1027" t="s">
        <v>1325</v>
      </c>
      <c r="C46" s="1035">
        <v>940.01619354999991</v>
      </c>
      <c r="D46" s="1040"/>
      <c r="E46" s="1040"/>
      <c r="F46" s="1040"/>
      <c r="G46" s="1040"/>
      <c r="H46" s="1040"/>
      <c r="I46" s="1040"/>
      <c r="J46" s="1040"/>
      <c r="K46" s="1040"/>
      <c r="L46" s="1040"/>
      <c r="M46" s="1040"/>
      <c r="N46" s="1040"/>
      <c r="O46" s="1040"/>
      <c r="P46" s="1040"/>
      <c r="Q46" s="1040"/>
      <c r="R46" s="1040"/>
      <c r="S46" s="950"/>
    </row>
    <row r="47" spans="1:19" ht="23">
      <c r="A47" s="1025">
        <v>37</v>
      </c>
      <c r="B47" s="1026" t="s">
        <v>1818</v>
      </c>
      <c r="C47" s="1035">
        <v>25959.860803760002</v>
      </c>
      <c r="D47" s="1040"/>
      <c r="E47" s="1040"/>
      <c r="F47" s="1040"/>
      <c r="G47" s="1040"/>
      <c r="H47" s="1040"/>
      <c r="I47" s="1040"/>
      <c r="J47" s="1040"/>
      <c r="K47" s="1040"/>
      <c r="L47" s="1040"/>
      <c r="M47" s="1040"/>
      <c r="N47" s="1040"/>
      <c r="O47" s="1040"/>
      <c r="P47" s="1040"/>
      <c r="Q47" s="1040"/>
      <c r="R47" s="1040"/>
      <c r="S47" s="950"/>
    </row>
    <row r="48" spans="1:19">
      <c r="A48" s="1025">
        <v>38</v>
      </c>
      <c r="B48" s="1027" t="s">
        <v>327</v>
      </c>
      <c r="C48" s="1035">
        <v>25904.140531000001</v>
      </c>
      <c r="D48" s="1040"/>
      <c r="E48" s="1040"/>
      <c r="F48" s="1040"/>
      <c r="G48" s="1040"/>
      <c r="H48" s="1040"/>
      <c r="I48" s="1040"/>
      <c r="J48" s="1040"/>
      <c r="K48" s="1040"/>
      <c r="L48" s="1040"/>
      <c r="M48" s="1040"/>
      <c r="N48" s="1040"/>
      <c r="O48" s="1040"/>
      <c r="P48" s="1040"/>
      <c r="Q48" s="1040"/>
      <c r="R48" s="1040"/>
      <c r="S48" s="950"/>
    </row>
    <row r="49" spans="1:19">
      <c r="A49" s="1025">
        <v>39</v>
      </c>
      <c r="B49" s="1027" t="s">
        <v>335</v>
      </c>
      <c r="C49" s="1035">
        <v>0</v>
      </c>
      <c r="D49" s="1040"/>
      <c r="E49" s="1040"/>
      <c r="F49" s="1040"/>
      <c r="G49" s="1040"/>
      <c r="H49" s="1040"/>
      <c r="I49" s="1040"/>
      <c r="J49" s="1040"/>
      <c r="K49" s="1040"/>
      <c r="L49" s="1040"/>
      <c r="M49" s="1040"/>
      <c r="N49" s="1040"/>
      <c r="O49" s="1040"/>
      <c r="P49" s="1040"/>
      <c r="Q49" s="1040"/>
      <c r="R49" s="1040"/>
      <c r="S49" s="950"/>
    </row>
    <row r="50" spans="1:19">
      <c r="A50" s="1025">
        <v>40</v>
      </c>
      <c r="B50" s="1027" t="s">
        <v>1325</v>
      </c>
      <c r="C50" s="1035">
        <v>55.72027276</v>
      </c>
      <c r="D50" s="1040"/>
      <c r="E50" s="1040"/>
      <c r="F50" s="1040"/>
      <c r="G50" s="1040"/>
      <c r="H50" s="1040"/>
      <c r="I50" s="1040"/>
      <c r="J50" s="1040"/>
      <c r="K50" s="1040"/>
      <c r="L50" s="1040"/>
      <c r="M50" s="1040"/>
      <c r="N50" s="1040"/>
      <c r="O50" s="1040"/>
      <c r="P50" s="1040"/>
      <c r="Q50" s="1040"/>
      <c r="R50" s="1040"/>
      <c r="S50" s="950"/>
    </row>
    <row r="51" spans="1:19">
      <c r="A51" s="1025">
        <v>41</v>
      </c>
      <c r="B51" s="1028" t="s">
        <v>1819</v>
      </c>
      <c r="C51" s="1035">
        <v>3029.6482249999999</v>
      </c>
      <c r="D51" s="1040"/>
      <c r="E51" s="1040"/>
      <c r="F51" s="1040"/>
      <c r="G51" s="1040"/>
      <c r="H51" s="1040"/>
      <c r="I51" s="1040"/>
      <c r="J51" s="1040"/>
      <c r="K51" s="1040"/>
      <c r="L51" s="1040"/>
      <c r="M51" s="1040"/>
      <c r="N51" s="1040"/>
      <c r="O51" s="1040"/>
      <c r="P51" s="1040"/>
      <c r="Q51" s="1040"/>
      <c r="R51" s="1040"/>
      <c r="S51" s="950"/>
    </row>
    <row r="52" spans="1:19">
      <c r="A52" s="1025">
        <v>42</v>
      </c>
      <c r="B52" s="1028" t="s">
        <v>1820</v>
      </c>
      <c r="C52" s="1038">
        <v>25688.774091920001</v>
      </c>
      <c r="D52" s="1040"/>
      <c r="E52" s="1040"/>
      <c r="F52" s="1040"/>
      <c r="G52" s="1040"/>
      <c r="H52" s="1040"/>
      <c r="I52" s="1040"/>
      <c r="J52" s="1040"/>
      <c r="K52" s="1040"/>
      <c r="L52" s="1040"/>
      <c r="M52" s="1040"/>
      <c r="N52" s="1040"/>
      <c r="O52" s="1040"/>
      <c r="P52" s="1040"/>
      <c r="Q52" s="1040"/>
      <c r="R52" s="1040"/>
      <c r="S52" s="950"/>
    </row>
    <row r="53" spans="1:19">
      <c r="A53" s="1025">
        <v>43</v>
      </c>
      <c r="B53" s="1028" t="s">
        <v>1821</v>
      </c>
      <c r="C53" s="1035">
        <v>2481.3480938299999</v>
      </c>
      <c r="D53" s="1040"/>
      <c r="E53" s="1040"/>
      <c r="F53" s="1040"/>
      <c r="G53" s="1040"/>
      <c r="H53" s="1040"/>
      <c r="I53" s="1040"/>
      <c r="J53" s="1040"/>
      <c r="K53" s="1040"/>
      <c r="L53" s="1040"/>
      <c r="M53" s="1040"/>
      <c r="N53" s="1040"/>
      <c r="O53" s="1040"/>
      <c r="P53" s="1040"/>
      <c r="Q53" s="1040"/>
      <c r="R53" s="1040"/>
      <c r="S53" s="950"/>
    </row>
    <row r="54" spans="1:19">
      <c r="A54" s="1025">
        <v>44</v>
      </c>
      <c r="B54" s="1028" t="s">
        <v>1822</v>
      </c>
      <c r="C54" s="1038">
        <v>27824.064571988703</v>
      </c>
      <c r="D54" s="1040"/>
      <c r="E54" s="1040"/>
      <c r="F54" s="1040"/>
      <c r="G54" s="1040"/>
      <c r="H54" s="1040"/>
      <c r="I54" s="1040"/>
      <c r="J54" s="1040"/>
      <c r="K54" s="1040"/>
      <c r="L54" s="1040"/>
      <c r="M54" s="1040"/>
      <c r="N54" s="1040"/>
      <c r="O54" s="1040"/>
      <c r="P54" s="1040"/>
      <c r="Q54" s="1040"/>
      <c r="R54" s="1040"/>
      <c r="S54" s="950"/>
    </row>
    <row r="55" spans="1:19">
      <c r="A55" s="1025">
        <v>45</v>
      </c>
      <c r="B55" s="1029" t="s">
        <v>1823</v>
      </c>
      <c r="C55" s="1035">
        <v>1310184.8239812388</v>
      </c>
      <c r="D55" s="1042"/>
      <c r="E55" s="1042"/>
      <c r="F55" s="1042"/>
      <c r="G55" s="1042"/>
      <c r="H55" s="1042"/>
      <c r="I55" s="1042"/>
      <c r="J55" s="1042"/>
      <c r="K55" s="1042"/>
      <c r="L55" s="1042"/>
      <c r="M55" s="1042"/>
      <c r="N55" s="1042"/>
      <c r="O55" s="1042"/>
      <c r="P55" s="1042"/>
      <c r="Q55" s="1042"/>
      <c r="R55" s="1042"/>
      <c r="S55" s="950"/>
    </row>
    <row r="56" spans="1:19" ht="23">
      <c r="A56" s="1093"/>
      <c r="B56" s="1093" t="s">
        <v>2020</v>
      </c>
      <c r="C56" s="1097"/>
      <c r="D56" s="1097"/>
      <c r="E56" s="1097"/>
      <c r="F56" s="1097"/>
      <c r="G56" s="1097"/>
      <c r="H56" s="1097"/>
      <c r="I56" s="1097"/>
      <c r="J56" s="1097"/>
      <c r="K56" s="1097"/>
      <c r="L56" s="1097"/>
      <c r="M56" s="1097"/>
      <c r="N56" s="1097"/>
      <c r="O56" s="1097"/>
      <c r="P56" s="1097"/>
      <c r="Q56" s="1097"/>
      <c r="R56" s="1097"/>
      <c r="S56" s="950"/>
    </row>
    <row r="57" spans="1:19">
      <c r="A57" s="1025">
        <v>46</v>
      </c>
      <c r="B57" s="1028" t="s">
        <v>1824</v>
      </c>
      <c r="C57" s="1035">
        <v>125949.297536</v>
      </c>
      <c r="D57" s="1040"/>
      <c r="E57" s="1040"/>
      <c r="F57" s="1040"/>
      <c r="G57" s="1040"/>
      <c r="H57" s="1040"/>
      <c r="I57" s="1040"/>
      <c r="J57" s="1040"/>
      <c r="K57" s="1040"/>
      <c r="L57" s="1040"/>
      <c r="M57" s="1040"/>
      <c r="N57" s="1040"/>
      <c r="O57" s="1040"/>
      <c r="P57" s="1040"/>
      <c r="Q57" s="1040"/>
      <c r="R57" s="1040"/>
      <c r="S57" s="950"/>
    </row>
    <row r="58" spans="1:19">
      <c r="A58" s="1025">
        <v>47</v>
      </c>
      <c r="B58" s="1028" t="s">
        <v>1825</v>
      </c>
      <c r="C58" s="1035">
        <v>121613.12541620999</v>
      </c>
      <c r="D58" s="1040"/>
      <c r="E58" s="1040"/>
      <c r="F58" s="1040"/>
      <c r="G58" s="1040"/>
      <c r="H58" s="1040"/>
      <c r="I58" s="1040"/>
      <c r="J58" s="1040"/>
      <c r="K58" s="1040"/>
      <c r="L58" s="1040"/>
      <c r="M58" s="1040"/>
      <c r="N58" s="1040"/>
      <c r="O58" s="1040"/>
      <c r="P58" s="1040"/>
      <c r="Q58" s="1040"/>
      <c r="R58" s="1040"/>
      <c r="S58" s="950"/>
    </row>
    <row r="59" spans="1:19">
      <c r="A59" s="1025">
        <v>48</v>
      </c>
      <c r="B59" s="1028" t="s">
        <v>1826</v>
      </c>
      <c r="C59" s="1035">
        <v>38976.085563751367</v>
      </c>
      <c r="D59" s="1040"/>
      <c r="E59" s="1040"/>
      <c r="F59" s="1040"/>
      <c r="G59" s="1040"/>
      <c r="H59" s="1040"/>
      <c r="I59" s="1040"/>
      <c r="J59" s="1040"/>
      <c r="K59" s="1040"/>
      <c r="L59" s="1040"/>
      <c r="M59" s="1040"/>
      <c r="N59" s="1040"/>
      <c r="O59" s="1040"/>
      <c r="P59" s="1040"/>
      <c r="Q59" s="1040"/>
      <c r="R59" s="1040"/>
      <c r="S59" s="950"/>
    </row>
    <row r="60" spans="1:19" ht="23">
      <c r="A60" s="1025">
        <v>49</v>
      </c>
      <c r="B60" s="1031" t="s">
        <v>1827</v>
      </c>
      <c r="C60" s="1035">
        <v>286538.50851596135</v>
      </c>
      <c r="D60" s="1040"/>
      <c r="E60" s="1040"/>
      <c r="F60" s="1040"/>
      <c r="G60" s="1040"/>
      <c r="H60" s="1040"/>
      <c r="I60" s="1040"/>
      <c r="J60" s="1040"/>
      <c r="K60" s="1040"/>
      <c r="L60" s="1040"/>
      <c r="M60" s="1040"/>
      <c r="N60" s="1040"/>
      <c r="O60" s="1040"/>
      <c r="P60" s="1040"/>
      <c r="Q60" s="1040"/>
      <c r="R60" s="1040"/>
      <c r="S60" s="950"/>
    </row>
    <row r="61" spans="1:19">
      <c r="A61" s="1025">
        <v>50</v>
      </c>
      <c r="B61" s="1029" t="s">
        <v>1828</v>
      </c>
      <c r="C61" s="1035">
        <v>1596723.3324972</v>
      </c>
      <c r="D61" s="1040"/>
      <c r="E61" s="1040"/>
      <c r="F61" s="1040"/>
      <c r="G61" s="1040"/>
      <c r="H61" s="1040"/>
      <c r="I61" s="1040"/>
      <c r="J61" s="1040"/>
      <c r="K61" s="1040"/>
      <c r="L61" s="1040"/>
      <c r="M61" s="1040"/>
      <c r="N61" s="1040"/>
      <c r="O61" s="1040"/>
      <c r="P61" s="1040"/>
      <c r="Q61" s="1040"/>
      <c r="R61" s="1040"/>
      <c r="S61" s="950"/>
    </row>
    <row r="62" spans="1:19">
      <c r="A62" s="950"/>
      <c r="B62" s="950"/>
      <c r="C62" s="950"/>
      <c r="D62" s="950"/>
      <c r="E62" s="950"/>
      <c r="F62" s="950"/>
      <c r="G62" s="950"/>
      <c r="H62" s="950"/>
      <c r="I62" s="950"/>
      <c r="J62" s="950"/>
      <c r="K62" s="950"/>
      <c r="L62" s="950"/>
      <c r="M62" s="950"/>
      <c r="N62" s="950"/>
      <c r="O62" s="950"/>
      <c r="P62" s="950"/>
      <c r="Q62" s="950"/>
      <c r="R62" s="950"/>
      <c r="S62" s="950"/>
    </row>
    <row r="63" spans="1:19">
      <c r="A63" s="950"/>
      <c r="B63" s="950"/>
      <c r="C63" s="950"/>
      <c r="D63" s="950"/>
      <c r="E63" s="950"/>
      <c r="F63" s="950"/>
      <c r="G63" s="950"/>
      <c r="H63" s="950"/>
      <c r="I63" s="950"/>
      <c r="J63" s="950"/>
      <c r="K63" s="950"/>
      <c r="L63" s="950"/>
      <c r="M63" s="950"/>
      <c r="N63" s="950"/>
      <c r="O63" s="950"/>
      <c r="P63" s="950"/>
      <c r="Q63" s="950"/>
      <c r="R63" s="950"/>
      <c r="S63" s="950"/>
    </row>
    <row r="64" spans="1:19">
      <c r="A64" s="950"/>
      <c r="B64" s="950"/>
      <c r="C64" s="950"/>
      <c r="D64" s="950"/>
      <c r="E64" s="950"/>
      <c r="F64" s="950"/>
      <c r="G64" s="950"/>
      <c r="H64" s="950"/>
      <c r="I64" s="950"/>
      <c r="J64" s="950"/>
      <c r="K64" s="950"/>
      <c r="L64" s="950"/>
      <c r="M64" s="950"/>
      <c r="N64" s="950"/>
      <c r="O64" s="950"/>
      <c r="P64" s="950"/>
      <c r="Q64" s="950"/>
      <c r="R64" s="950"/>
      <c r="S64" s="950"/>
    </row>
    <row r="65" spans="2:2" s="950" customFormat="1" ht="57" customHeight="1">
      <c r="B65" s="1011" t="s">
        <v>2021</v>
      </c>
    </row>
    <row r="66" spans="2:2" s="950" customFormat="1"/>
    <row r="67" spans="2:2" s="950" customFormat="1"/>
    <row r="68" spans="2:2" s="950" customFormat="1"/>
    <row r="69" spans="2:2" s="950" customFormat="1"/>
    <row r="70" spans="2:2" s="950" customFormat="1"/>
    <row r="71" spans="2:2" s="950" customFormat="1"/>
    <row r="72" spans="2:2" s="950" customFormat="1"/>
    <row r="73" spans="2:2" s="950" customFormat="1"/>
    <row r="74" spans="2:2" s="950" customFormat="1"/>
    <row r="75" spans="2:2" s="950" customFormat="1"/>
    <row r="76" spans="2:2" s="950" customFormat="1"/>
    <row r="77" spans="2:2" s="950" customFormat="1"/>
    <row r="78" spans="2:2" s="950" customFormat="1"/>
    <row r="79" spans="2:2" s="950" customFormat="1"/>
    <row r="80" spans="2:2" s="950" customFormat="1"/>
    <row r="81" s="950" customFormat="1"/>
    <row r="82" s="950" customFormat="1"/>
    <row r="83" s="950" customFormat="1"/>
    <row r="84" s="950" customFormat="1"/>
    <row r="85" s="950" customFormat="1"/>
    <row r="86" s="950" customFormat="1"/>
    <row r="87" s="950" customFormat="1"/>
    <row r="88" s="950" customFormat="1"/>
    <row r="89" s="950" customFormat="1"/>
    <row r="90" s="950" customFormat="1"/>
    <row r="91" s="950" customFormat="1"/>
    <row r="92" s="950" customFormat="1"/>
    <row r="93" s="950" customFormat="1"/>
    <row r="94" s="950" customFormat="1"/>
    <row r="95" s="950" customFormat="1"/>
    <row r="96" s="950" customFormat="1"/>
    <row r="97" s="950" customFormat="1"/>
    <row r="98" s="950" customFormat="1"/>
    <row r="99" s="950" customFormat="1"/>
    <row r="100" s="950" customFormat="1"/>
    <row r="101" s="950" customFormat="1"/>
    <row r="102" s="950" customFormat="1"/>
    <row r="103" s="950" customFormat="1"/>
    <row r="104" s="950" customFormat="1"/>
    <row r="105" s="950" customFormat="1"/>
  </sheetData>
  <mergeCells count="12">
    <mergeCell ref="A4:B8"/>
    <mergeCell ref="C4:R4"/>
    <mergeCell ref="D5:H5"/>
    <mergeCell ref="I5:M5"/>
    <mergeCell ref="N5:R5"/>
    <mergeCell ref="C7:C8"/>
    <mergeCell ref="E7:H7"/>
    <mergeCell ref="O7:R7"/>
    <mergeCell ref="D6:H6"/>
    <mergeCell ref="I6:M6"/>
    <mergeCell ref="N6:R6"/>
    <mergeCell ref="J7:M7"/>
  </mergeCells>
  <hyperlinks>
    <hyperlink ref="T4" location="Index!A1" display="Index" xr:uid="{C9335B4B-8342-4EEB-BF67-CB95D770906C}"/>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AB249-3D7C-41F4-B63E-387822CBB6D7}">
  <sheetPr>
    <tabColor theme="6"/>
  </sheetPr>
  <dimension ref="A1:AJ29"/>
  <sheetViews>
    <sheetView zoomScaleNormal="100" workbookViewId="0"/>
  </sheetViews>
  <sheetFormatPr defaultColWidth="8.81640625" defaultRowHeight="11.5"/>
  <cols>
    <col min="1" max="1" width="4.1796875" style="975" customWidth="1"/>
    <col min="2" max="2" width="64.453125" style="974" customWidth="1"/>
    <col min="3" max="3" width="11.1796875" style="974" bestFit="1" customWidth="1"/>
    <col min="4" max="4" width="11.26953125" style="974" customWidth="1"/>
    <col min="5" max="7" width="12.7265625" style="974" customWidth="1"/>
    <col min="8" max="8" width="8.81640625" style="974"/>
    <col min="9" max="9" width="9.7265625" style="974" customWidth="1"/>
    <col min="10" max="10" width="12.7265625" style="974" bestFit="1" customWidth="1"/>
    <col min="11" max="12" width="12.7265625" style="974" customWidth="1"/>
    <col min="13" max="13" width="11.1796875" style="974" bestFit="1" customWidth="1"/>
    <col min="14" max="14" width="11" style="974" customWidth="1"/>
    <col min="15" max="15" width="12.7265625" style="974" bestFit="1" customWidth="1"/>
    <col min="16" max="17" width="12.7265625" style="974" customWidth="1"/>
    <col min="18" max="18" width="13.81640625" style="974" bestFit="1" customWidth="1"/>
    <col min="19" max="19" width="10.81640625" style="974" bestFit="1" customWidth="1"/>
    <col min="20" max="20" width="9.7265625" style="974" customWidth="1"/>
    <col min="21" max="21" width="12" style="974" bestFit="1" customWidth="1"/>
    <col min="22" max="22" width="13.7265625" style="974" customWidth="1"/>
    <col min="23" max="23" width="12" style="974" customWidth="1"/>
    <col min="24" max="24" width="8.81640625" style="974"/>
    <col min="25" max="25" width="9.7265625" style="974" customWidth="1"/>
    <col min="26" max="26" width="13.1796875" style="974" customWidth="1"/>
    <col min="27" max="27" width="14.453125" style="974" customWidth="1"/>
    <col min="28" max="28" width="12" style="974" customWidth="1"/>
    <col min="29" max="29" width="8.81640625" style="974"/>
    <col min="30" max="30" width="11" style="974" customWidth="1"/>
    <col min="31" max="31" width="12.54296875" style="974" bestFit="1" customWidth="1"/>
    <col min="32" max="32" width="13" style="974" bestFit="1" customWidth="1"/>
    <col min="33" max="33" width="12" style="974" customWidth="1"/>
    <col min="34" max="34" width="15.7265625" style="974" bestFit="1" customWidth="1"/>
    <col min="35" max="35" width="11.26953125" style="974" customWidth="1"/>
    <col min="36" max="16384" width="8.81640625" style="974"/>
  </cols>
  <sheetData>
    <row r="1" spans="1:36" ht="13">
      <c r="A1" s="1002" t="s">
        <v>1928</v>
      </c>
      <c r="B1" s="967"/>
    </row>
    <row r="2" spans="1:36">
      <c r="AE2" s="989"/>
      <c r="AF2" s="989"/>
      <c r="AG2" s="989"/>
      <c r="AH2" s="989"/>
    </row>
    <row r="3" spans="1:36" s="975" customFormat="1">
      <c r="A3" s="1385"/>
      <c r="B3" s="1385"/>
      <c r="C3" s="952" t="s">
        <v>44</v>
      </c>
      <c r="D3" s="952" t="s">
        <v>45</v>
      </c>
      <c r="E3" s="952" t="s">
        <v>46</v>
      </c>
      <c r="F3" s="952" t="s">
        <v>84</v>
      </c>
      <c r="G3" s="952" t="s">
        <v>85</v>
      </c>
      <c r="H3" s="952" t="s">
        <v>294</v>
      </c>
      <c r="I3" s="952" t="s">
        <v>260</v>
      </c>
      <c r="J3" s="952" t="s">
        <v>290</v>
      </c>
      <c r="K3" s="952" t="s">
        <v>297</v>
      </c>
      <c r="L3" s="952" t="s">
        <v>298</v>
      </c>
      <c r="M3" s="952" t="s">
        <v>299</v>
      </c>
      <c r="N3" s="952" t="s">
        <v>300</v>
      </c>
      <c r="O3" s="952" t="s">
        <v>302</v>
      </c>
      <c r="P3" s="952" t="s">
        <v>309</v>
      </c>
      <c r="Q3" s="952" t="s">
        <v>310</v>
      </c>
      <c r="R3" s="952" t="s">
        <v>396</v>
      </c>
      <c r="S3" s="952" t="s">
        <v>397</v>
      </c>
      <c r="T3" s="952" t="s">
        <v>1829</v>
      </c>
      <c r="U3" s="952" t="s">
        <v>1830</v>
      </c>
      <c r="V3" s="952" t="s">
        <v>1831</v>
      </c>
      <c r="W3" s="952" t="s">
        <v>1832</v>
      </c>
      <c r="X3" s="952" t="s">
        <v>1833</v>
      </c>
      <c r="Y3" s="952" t="s">
        <v>1834</v>
      </c>
      <c r="Z3" s="952" t="s">
        <v>1835</v>
      </c>
      <c r="AA3" s="952" t="s">
        <v>1836</v>
      </c>
      <c r="AB3" s="952" t="s">
        <v>1837</v>
      </c>
      <c r="AC3" s="952" t="s">
        <v>1838</v>
      </c>
      <c r="AD3" s="952" t="s">
        <v>1839</v>
      </c>
      <c r="AE3" s="952" t="s">
        <v>1840</v>
      </c>
      <c r="AF3" s="952" t="s">
        <v>1841</v>
      </c>
      <c r="AG3" s="952" t="s">
        <v>1842</v>
      </c>
      <c r="AH3" s="952" t="s">
        <v>1843</v>
      </c>
    </row>
    <row r="4" spans="1:36" ht="28.9" customHeight="1">
      <c r="A4" s="990"/>
      <c r="C4" s="1386" t="s">
        <v>1844</v>
      </c>
      <c r="D4" s="1383"/>
      <c r="E4" s="1383"/>
      <c r="F4" s="1383"/>
      <c r="G4" s="1383"/>
      <c r="H4" s="1383"/>
      <c r="I4" s="1383"/>
      <c r="J4" s="1383"/>
      <c r="K4" s="1383"/>
      <c r="L4" s="1383"/>
      <c r="M4" s="1383"/>
      <c r="N4" s="1383"/>
      <c r="O4" s="1383"/>
      <c r="P4" s="1383"/>
      <c r="Q4" s="1383"/>
      <c r="R4" s="1387"/>
      <c r="S4" s="1386" t="s">
        <v>1845</v>
      </c>
      <c r="T4" s="1383"/>
      <c r="U4" s="1383"/>
      <c r="V4" s="1383"/>
      <c r="W4" s="1383"/>
      <c r="X4" s="1383"/>
      <c r="Y4" s="1383"/>
      <c r="Z4" s="1383"/>
      <c r="AA4" s="1383"/>
      <c r="AB4" s="1383"/>
      <c r="AC4" s="1383"/>
      <c r="AD4" s="1383"/>
      <c r="AE4" s="1383"/>
      <c r="AF4" s="1383"/>
      <c r="AG4" s="1383"/>
      <c r="AH4" s="1387"/>
      <c r="AJ4" s="651" t="s">
        <v>282</v>
      </c>
    </row>
    <row r="5" spans="1:36" ht="14.25" customHeight="1">
      <c r="A5" s="990"/>
      <c r="C5" s="1388" t="s">
        <v>1791</v>
      </c>
      <c r="D5" s="1374"/>
      <c r="E5" s="1374"/>
      <c r="F5" s="1374"/>
      <c r="G5" s="1374"/>
      <c r="H5" s="1374" t="s">
        <v>1792</v>
      </c>
      <c r="I5" s="1374"/>
      <c r="J5" s="1374"/>
      <c r="K5" s="1374"/>
      <c r="L5" s="1374"/>
      <c r="M5" s="1374" t="s">
        <v>1793</v>
      </c>
      <c r="N5" s="1374"/>
      <c r="O5" s="1374"/>
      <c r="P5" s="1374"/>
      <c r="Q5" s="1374"/>
      <c r="R5" s="1384"/>
      <c r="S5" s="1389" t="s">
        <v>1791</v>
      </c>
      <c r="T5" s="1389"/>
      <c r="U5" s="1389"/>
      <c r="V5" s="1389"/>
      <c r="W5" s="1089"/>
      <c r="X5" s="1374" t="s">
        <v>1792</v>
      </c>
      <c r="Y5" s="1374"/>
      <c r="Z5" s="1374"/>
      <c r="AA5" s="1374"/>
      <c r="AB5" s="1374"/>
      <c r="AC5" s="1374" t="s">
        <v>1793</v>
      </c>
      <c r="AD5" s="1374"/>
      <c r="AE5" s="1374"/>
      <c r="AF5" s="1374"/>
      <c r="AG5" s="1374"/>
      <c r="AH5" s="1099"/>
    </row>
    <row r="6" spans="1:36" ht="33.75" customHeight="1">
      <c r="A6" s="990"/>
      <c r="C6" s="1394" t="s">
        <v>1846</v>
      </c>
      <c r="D6" s="1389"/>
      <c r="E6" s="1389"/>
      <c r="F6" s="1389"/>
      <c r="G6" s="1389"/>
      <c r="H6" s="1394" t="s">
        <v>1846</v>
      </c>
      <c r="I6" s="1389"/>
      <c r="J6" s="1389"/>
      <c r="K6" s="1389"/>
      <c r="L6" s="1393"/>
      <c r="M6" s="1389" t="s">
        <v>1846</v>
      </c>
      <c r="N6" s="1389"/>
      <c r="O6" s="1389"/>
      <c r="P6" s="1389"/>
      <c r="Q6" s="1389"/>
      <c r="R6" s="1390" t="s">
        <v>1847</v>
      </c>
      <c r="S6" s="1389" t="s">
        <v>1848</v>
      </c>
      <c r="T6" s="1389"/>
      <c r="U6" s="1389"/>
      <c r="V6" s="1389"/>
      <c r="W6" s="1389"/>
      <c r="X6" s="1394" t="s">
        <v>1848</v>
      </c>
      <c r="Y6" s="1389"/>
      <c r="Z6" s="1389"/>
      <c r="AA6" s="1389"/>
      <c r="AB6" s="1393"/>
      <c r="AC6" s="1389" t="s">
        <v>1848</v>
      </c>
      <c r="AD6" s="1389"/>
      <c r="AE6" s="1389"/>
      <c r="AF6" s="1389"/>
      <c r="AG6" s="1389"/>
      <c r="AH6" s="1390" t="s">
        <v>1849</v>
      </c>
    </row>
    <row r="7" spans="1:36" ht="11.5" customHeight="1">
      <c r="A7" s="990"/>
      <c r="C7" s="1100"/>
      <c r="D7" s="1389" t="s">
        <v>1850</v>
      </c>
      <c r="E7" s="1389"/>
      <c r="F7" s="1389"/>
      <c r="G7" s="1389"/>
      <c r="H7" s="1100"/>
      <c r="I7" s="1389" t="s">
        <v>1850</v>
      </c>
      <c r="J7" s="1389"/>
      <c r="K7" s="1389"/>
      <c r="L7" s="1393"/>
      <c r="M7" s="1086"/>
      <c r="N7" s="1389" t="s">
        <v>1850</v>
      </c>
      <c r="O7" s="1389"/>
      <c r="P7" s="1389"/>
      <c r="Q7" s="1389"/>
      <c r="R7" s="1391"/>
      <c r="S7" s="1086"/>
      <c r="T7" s="1389" t="s">
        <v>1850</v>
      </c>
      <c r="U7" s="1389"/>
      <c r="V7" s="1389"/>
      <c r="W7" s="1389"/>
      <c r="X7" s="1100"/>
      <c r="Y7" s="1389" t="s">
        <v>1850</v>
      </c>
      <c r="Z7" s="1389"/>
      <c r="AA7" s="1389"/>
      <c r="AB7" s="1393"/>
      <c r="AC7" s="1086"/>
      <c r="AD7" s="1389" t="s">
        <v>1850</v>
      </c>
      <c r="AE7" s="1389"/>
      <c r="AF7" s="1389"/>
      <c r="AG7" s="1389"/>
      <c r="AH7" s="1391"/>
    </row>
    <row r="8" spans="1:36" ht="34.5">
      <c r="A8" s="991"/>
      <c r="B8" s="1046" t="s">
        <v>1851</v>
      </c>
      <c r="C8" s="1101"/>
      <c r="D8" s="1098"/>
      <c r="E8" s="1093" t="s">
        <v>1796</v>
      </c>
      <c r="F8" s="1093" t="s">
        <v>1797</v>
      </c>
      <c r="G8" s="1093" t="s">
        <v>1798</v>
      </c>
      <c r="H8" s="1101"/>
      <c r="I8" s="1098"/>
      <c r="J8" s="1093" t="s">
        <v>1796</v>
      </c>
      <c r="K8" s="1093" t="s">
        <v>1799</v>
      </c>
      <c r="L8" s="1099" t="s">
        <v>1798</v>
      </c>
      <c r="M8" s="1098"/>
      <c r="N8" s="1098"/>
      <c r="O8" s="1093" t="s">
        <v>1796</v>
      </c>
      <c r="P8" s="1093" t="s">
        <v>1800</v>
      </c>
      <c r="Q8" s="1093" t="s">
        <v>1798</v>
      </c>
      <c r="R8" s="1392"/>
      <c r="S8" s="1098"/>
      <c r="T8" s="1098"/>
      <c r="U8" s="1093" t="s">
        <v>1796</v>
      </c>
      <c r="V8" s="1093" t="s">
        <v>1797</v>
      </c>
      <c r="W8" s="1093" t="s">
        <v>1798</v>
      </c>
      <c r="X8" s="1101"/>
      <c r="Y8" s="1098"/>
      <c r="Z8" s="1093" t="s">
        <v>1796</v>
      </c>
      <c r="AA8" s="1093" t="s">
        <v>1799</v>
      </c>
      <c r="AB8" s="1099" t="s">
        <v>1798</v>
      </c>
      <c r="AC8" s="1098"/>
      <c r="AD8" s="1098"/>
      <c r="AE8" s="1093" t="s">
        <v>1796</v>
      </c>
      <c r="AF8" s="1093" t="s">
        <v>1800</v>
      </c>
      <c r="AG8" s="1093" t="s">
        <v>1798</v>
      </c>
      <c r="AH8" s="1392"/>
    </row>
    <row r="9" spans="1:36">
      <c r="A9" s="1023">
        <v>1</v>
      </c>
      <c r="B9" s="1043" t="s">
        <v>1852</v>
      </c>
      <c r="C9" s="1044">
        <v>46.582074927049831</v>
      </c>
      <c r="D9" s="1045">
        <v>2.6991298138268717E-4</v>
      </c>
      <c r="E9" s="1046"/>
      <c r="F9" s="1046"/>
      <c r="G9" s="1046"/>
      <c r="H9" s="1047">
        <v>0</v>
      </c>
      <c r="I9" s="1047">
        <v>0</v>
      </c>
      <c r="J9" s="1046"/>
      <c r="K9" s="1046"/>
      <c r="L9" s="1046"/>
      <c r="M9" s="1044">
        <v>46.582074927049831</v>
      </c>
      <c r="N9" s="1045">
        <v>2.6991298138268717E-4</v>
      </c>
      <c r="O9" s="1046"/>
      <c r="P9" s="1046"/>
      <c r="Q9" s="1046"/>
      <c r="R9" s="1044">
        <v>46.582074927049831</v>
      </c>
      <c r="S9" s="1044">
        <v>99.667924545840222</v>
      </c>
      <c r="T9" s="1048">
        <v>1.3771945799564337E-2</v>
      </c>
      <c r="U9" s="1046"/>
      <c r="V9" s="1046"/>
      <c r="W9" s="1046"/>
      <c r="X9" s="1047">
        <v>0</v>
      </c>
      <c r="Y9" s="1047">
        <v>0</v>
      </c>
      <c r="Z9" s="1046"/>
      <c r="AA9" s="1046"/>
      <c r="AB9" s="1046"/>
      <c r="AC9" s="1044">
        <v>99.667924545840222</v>
      </c>
      <c r="AD9" s="1048">
        <v>1.3771945799564337E-2</v>
      </c>
      <c r="AE9" s="1046"/>
      <c r="AF9" s="1046"/>
      <c r="AG9" s="1046"/>
      <c r="AH9" s="1049">
        <v>99.667924545840222</v>
      </c>
      <c r="AI9" s="992"/>
    </row>
    <row r="10" spans="1:36" ht="23">
      <c r="A10" s="1025">
        <v>2</v>
      </c>
      <c r="B10" s="1050" t="s">
        <v>1802</v>
      </c>
      <c r="C10" s="1051">
        <v>71.370272454415044</v>
      </c>
      <c r="D10" s="1052">
        <v>4.1359821842275947E-4</v>
      </c>
      <c r="E10" s="1053"/>
      <c r="F10" s="1053"/>
      <c r="G10" s="1053"/>
      <c r="H10" s="1054">
        <v>0</v>
      </c>
      <c r="I10" s="1054">
        <v>0</v>
      </c>
      <c r="J10" s="1053"/>
      <c r="K10" s="1053"/>
      <c r="L10" s="1053"/>
      <c r="M10" s="1044">
        <v>71.370272454415044</v>
      </c>
      <c r="N10" s="1045">
        <v>4.1359821842275947E-4</v>
      </c>
      <c r="O10" s="1053"/>
      <c r="P10" s="1053"/>
      <c r="Q10" s="1053"/>
      <c r="R10" s="1051">
        <v>46.576029978386849</v>
      </c>
      <c r="S10" s="1051">
        <v>56.827503075398702</v>
      </c>
      <c r="T10" s="1055">
        <v>7.8767040634636978E-3</v>
      </c>
      <c r="U10" s="1053"/>
      <c r="V10" s="1053"/>
      <c r="W10" s="1053"/>
      <c r="X10" s="1054">
        <v>0</v>
      </c>
      <c r="Y10" s="1054">
        <v>0</v>
      </c>
      <c r="Z10" s="1053"/>
      <c r="AA10" s="1053"/>
      <c r="AB10" s="1053"/>
      <c r="AC10" s="1044">
        <v>56.827503075398702</v>
      </c>
      <c r="AD10" s="1048">
        <v>7.8767040634636978E-3</v>
      </c>
      <c r="AE10" s="1053"/>
      <c r="AF10" s="1053"/>
      <c r="AG10" s="1053"/>
      <c r="AH10" s="1056">
        <v>99.359489194115469</v>
      </c>
    </row>
    <row r="11" spans="1:36">
      <c r="A11" s="1025">
        <v>3</v>
      </c>
      <c r="B11" s="1057" t="s">
        <v>1853</v>
      </c>
      <c r="C11" s="1058">
        <v>0</v>
      </c>
      <c r="D11" s="1058">
        <v>0</v>
      </c>
      <c r="E11" s="1053"/>
      <c r="F11" s="1053"/>
      <c r="G11" s="1053"/>
      <c r="H11" s="1054">
        <v>0</v>
      </c>
      <c r="I11" s="1054">
        <v>0</v>
      </c>
      <c r="J11" s="1053"/>
      <c r="K11" s="1053"/>
      <c r="L11" s="1053"/>
      <c r="M11" s="1044">
        <v>0</v>
      </c>
      <c r="N11" s="1059">
        <v>0</v>
      </c>
      <c r="O11" s="1053"/>
      <c r="P11" s="1053"/>
      <c r="Q11" s="1053"/>
      <c r="R11" s="1054">
        <v>0</v>
      </c>
      <c r="S11" s="1058">
        <v>0</v>
      </c>
      <c r="T11" s="1054">
        <v>0</v>
      </c>
      <c r="U11" s="1053"/>
      <c r="V11" s="1053"/>
      <c r="W11" s="1053"/>
      <c r="X11" s="1054">
        <v>0</v>
      </c>
      <c r="Y11" s="1054">
        <v>0</v>
      </c>
      <c r="Z11" s="1053"/>
      <c r="AA11" s="1053"/>
      <c r="AB11" s="1053"/>
      <c r="AC11" s="1059">
        <v>0</v>
      </c>
      <c r="AD11" s="1047">
        <v>0</v>
      </c>
      <c r="AE11" s="1053"/>
      <c r="AF11" s="1053"/>
      <c r="AG11" s="1053"/>
      <c r="AH11" s="1060">
        <v>0</v>
      </c>
    </row>
    <row r="12" spans="1:36">
      <c r="A12" s="1025">
        <v>4</v>
      </c>
      <c r="B12" s="1061" t="s">
        <v>1243</v>
      </c>
      <c r="C12" s="1058">
        <v>0</v>
      </c>
      <c r="D12" s="1058">
        <v>0</v>
      </c>
      <c r="E12" s="1053"/>
      <c r="F12" s="1053"/>
      <c r="G12" s="1053"/>
      <c r="H12" s="1054">
        <v>0</v>
      </c>
      <c r="I12" s="1054">
        <v>0</v>
      </c>
      <c r="J12" s="1053"/>
      <c r="K12" s="1053"/>
      <c r="L12" s="1053"/>
      <c r="M12" s="1044">
        <v>0</v>
      </c>
      <c r="N12" s="1059">
        <v>0</v>
      </c>
      <c r="O12" s="1053"/>
      <c r="P12" s="1053"/>
      <c r="Q12" s="1053"/>
      <c r="R12" s="1054">
        <v>0</v>
      </c>
      <c r="S12" s="1058">
        <v>0</v>
      </c>
      <c r="T12" s="1054">
        <v>0</v>
      </c>
      <c r="U12" s="1053"/>
      <c r="V12" s="1053"/>
      <c r="W12" s="1053"/>
      <c r="X12" s="1054">
        <v>0</v>
      </c>
      <c r="Y12" s="1054">
        <v>0</v>
      </c>
      <c r="Z12" s="1053"/>
      <c r="AA12" s="1053"/>
      <c r="AB12" s="1053"/>
      <c r="AC12" s="1059">
        <v>0</v>
      </c>
      <c r="AD12" s="1047">
        <v>0</v>
      </c>
      <c r="AE12" s="1053"/>
      <c r="AF12" s="1053"/>
      <c r="AG12" s="1053"/>
      <c r="AH12" s="1060">
        <v>0</v>
      </c>
    </row>
    <row r="13" spans="1:36">
      <c r="A13" s="1025">
        <v>5</v>
      </c>
      <c r="B13" s="1061" t="s">
        <v>1244</v>
      </c>
      <c r="C13" s="1058">
        <v>0</v>
      </c>
      <c r="D13" s="1058">
        <v>0</v>
      </c>
      <c r="E13" s="1053"/>
      <c r="F13" s="1053"/>
      <c r="G13" s="1053"/>
      <c r="H13" s="1054">
        <v>0</v>
      </c>
      <c r="I13" s="1054">
        <v>0</v>
      </c>
      <c r="J13" s="1053"/>
      <c r="K13" s="1053"/>
      <c r="L13" s="1053"/>
      <c r="M13" s="1044">
        <v>0</v>
      </c>
      <c r="N13" s="1059">
        <v>0</v>
      </c>
      <c r="O13" s="1053"/>
      <c r="P13" s="1053"/>
      <c r="Q13" s="1053"/>
      <c r="R13" s="1054">
        <v>0</v>
      </c>
      <c r="S13" s="1058">
        <v>0</v>
      </c>
      <c r="T13" s="1054">
        <v>0</v>
      </c>
      <c r="U13" s="1053"/>
      <c r="V13" s="1053"/>
      <c r="W13" s="1053"/>
      <c r="X13" s="1054">
        <v>0</v>
      </c>
      <c r="Y13" s="1054">
        <v>0</v>
      </c>
      <c r="Z13" s="1053"/>
      <c r="AA13" s="1053"/>
      <c r="AB13" s="1053"/>
      <c r="AC13" s="1059">
        <v>0</v>
      </c>
      <c r="AD13" s="1047">
        <v>0</v>
      </c>
      <c r="AE13" s="1053"/>
      <c r="AF13" s="1053"/>
      <c r="AG13" s="1053"/>
      <c r="AH13" s="1060">
        <v>0</v>
      </c>
    </row>
    <row r="14" spans="1:36">
      <c r="A14" s="1025">
        <v>6</v>
      </c>
      <c r="B14" s="1062" t="s">
        <v>1805</v>
      </c>
      <c r="C14" s="1058">
        <v>0</v>
      </c>
      <c r="D14" s="1058">
        <v>0</v>
      </c>
      <c r="E14" s="1053"/>
      <c r="F14" s="1053"/>
      <c r="G14" s="1053"/>
      <c r="H14" s="1054">
        <v>0</v>
      </c>
      <c r="I14" s="1054">
        <v>0</v>
      </c>
      <c r="J14" s="1053"/>
      <c r="K14" s="1053"/>
      <c r="L14" s="1053"/>
      <c r="M14" s="1044">
        <v>0</v>
      </c>
      <c r="N14" s="1059">
        <v>0</v>
      </c>
      <c r="O14" s="1053"/>
      <c r="P14" s="1053"/>
      <c r="Q14" s="1053"/>
      <c r="R14" s="1054">
        <v>0</v>
      </c>
      <c r="S14" s="1058">
        <v>0</v>
      </c>
      <c r="T14" s="1054">
        <v>0</v>
      </c>
      <c r="U14" s="1053"/>
      <c r="V14" s="1053"/>
      <c r="W14" s="1053"/>
      <c r="X14" s="1054">
        <v>0</v>
      </c>
      <c r="Y14" s="1054">
        <v>0</v>
      </c>
      <c r="Z14" s="1053"/>
      <c r="AA14" s="1053"/>
      <c r="AB14" s="1053"/>
      <c r="AC14" s="1059">
        <v>0</v>
      </c>
      <c r="AD14" s="1047">
        <v>0</v>
      </c>
      <c r="AE14" s="1053"/>
      <c r="AF14" s="1053"/>
      <c r="AG14" s="1053"/>
      <c r="AH14" s="1060">
        <v>0</v>
      </c>
    </row>
    <row r="15" spans="1:36">
      <c r="A15" s="1023">
        <v>7</v>
      </c>
      <c r="B15" s="1063" t="s">
        <v>1854</v>
      </c>
      <c r="C15" s="1058">
        <v>0</v>
      </c>
      <c r="D15" s="1058">
        <v>0</v>
      </c>
      <c r="E15" s="1046"/>
      <c r="F15" s="1046"/>
      <c r="G15" s="1046"/>
      <c r="H15" s="1047">
        <v>0</v>
      </c>
      <c r="I15" s="1047">
        <v>0</v>
      </c>
      <c r="J15" s="1046"/>
      <c r="K15" s="1046"/>
      <c r="L15" s="1046"/>
      <c r="M15" s="1044">
        <v>0</v>
      </c>
      <c r="N15" s="1059">
        <v>0</v>
      </c>
      <c r="O15" s="1046"/>
      <c r="P15" s="1046"/>
      <c r="Q15" s="1046"/>
      <c r="R15" s="1047">
        <v>0</v>
      </c>
      <c r="S15" s="1058">
        <v>0</v>
      </c>
      <c r="T15" s="1047">
        <v>0</v>
      </c>
      <c r="U15" s="1046"/>
      <c r="V15" s="1046"/>
      <c r="W15" s="1046"/>
      <c r="X15" s="1047">
        <v>0</v>
      </c>
      <c r="Y15" s="1047">
        <v>0</v>
      </c>
      <c r="Z15" s="1046"/>
      <c r="AA15" s="1046"/>
      <c r="AB15" s="1046"/>
      <c r="AC15" s="1059">
        <v>0</v>
      </c>
      <c r="AD15" s="1047">
        <v>0</v>
      </c>
      <c r="AE15" s="1046"/>
      <c r="AF15" s="1046"/>
      <c r="AG15" s="1046"/>
      <c r="AH15" s="1064">
        <v>0</v>
      </c>
    </row>
    <row r="16" spans="1:36">
      <c r="A16" s="1023">
        <v>8</v>
      </c>
      <c r="B16" s="1063" t="s">
        <v>1806</v>
      </c>
      <c r="C16" s="1058">
        <v>0</v>
      </c>
      <c r="D16" s="1058">
        <v>0</v>
      </c>
      <c r="E16" s="1046"/>
      <c r="F16" s="1046"/>
      <c r="G16" s="1046"/>
      <c r="H16" s="1047">
        <v>0</v>
      </c>
      <c r="I16" s="1047">
        <v>0</v>
      </c>
      <c r="J16" s="1046"/>
      <c r="K16" s="1046"/>
      <c r="L16" s="1046"/>
      <c r="M16" s="1044">
        <v>0</v>
      </c>
      <c r="N16" s="1059">
        <v>0</v>
      </c>
      <c r="O16" s="1046"/>
      <c r="P16" s="1046"/>
      <c r="Q16" s="1046"/>
      <c r="R16" s="1059">
        <v>0</v>
      </c>
      <c r="S16" s="1058">
        <v>0</v>
      </c>
      <c r="T16" s="1047">
        <v>0</v>
      </c>
      <c r="U16" s="1046"/>
      <c r="V16" s="1065"/>
      <c r="W16" s="1046"/>
      <c r="X16" s="1047">
        <v>0</v>
      </c>
      <c r="Y16" s="1047">
        <v>0</v>
      </c>
      <c r="Z16" s="1046"/>
      <c r="AA16" s="1046"/>
      <c r="AB16" s="1046"/>
      <c r="AC16" s="1059">
        <v>0</v>
      </c>
      <c r="AD16" s="1047">
        <v>0</v>
      </c>
      <c r="AE16" s="1046"/>
      <c r="AF16" s="1046"/>
      <c r="AG16" s="1046"/>
      <c r="AH16" s="1064">
        <v>0</v>
      </c>
    </row>
    <row r="17" spans="1:34">
      <c r="A17" s="976">
        <v>9</v>
      </c>
      <c r="B17" s="1066" t="s">
        <v>1855</v>
      </c>
      <c r="C17" s="1051">
        <v>17.012260281556753</v>
      </c>
      <c r="D17" s="1067">
        <v>2.5701807127236995E-3</v>
      </c>
      <c r="H17" s="975">
        <v>0</v>
      </c>
      <c r="I17" s="975">
        <v>0</v>
      </c>
      <c r="M17" s="1044">
        <v>17.012260281556753</v>
      </c>
      <c r="N17" s="1068">
        <v>2.5701807127236995E-3</v>
      </c>
      <c r="R17" s="1069">
        <v>1.7865786129050634</v>
      </c>
      <c r="S17" s="1051">
        <v>70.982353448860636</v>
      </c>
      <c r="T17" s="1055">
        <v>1.0723882233084656E-2</v>
      </c>
      <c r="X17" s="975">
        <v>0</v>
      </c>
      <c r="Y17" s="975">
        <v>0</v>
      </c>
      <c r="AC17" s="1044">
        <v>70.982353448860636</v>
      </c>
      <c r="AD17" s="1048">
        <v>1.0723882233084656E-2</v>
      </c>
      <c r="AH17" s="1070">
        <v>91.157763874663246</v>
      </c>
    </row>
    <row r="18" spans="1:34">
      <c r="A18" s="1071">
        <v>10</v>
      </c>
      <c r="B18" s="1057" t="s">
        <v>1247</v>
      </c>
      <c r="C18" s="1051">
        <v>91.776771087768793</v>
      </c>
      <c r="D18" s="1058">
        <v>0</v>
      </c>
      <c r="E18" s="1053"/>
      <c r="F18" s="1053"/>
      <c r="G18" s="1072"/>
      <c r="H18" s="1073"/>
      <c r="I18" s="1073"/>
      <c r="J18" s="1074"/>
      <c r="K18" s="1074"/>
      <c r="L18" s="1074"/>
      <c r="M18" s="1044">
        <v>91.776771087768793</v>
      </c>
      <c r="N18" s="1059">
        <v>0</v>
      </c>
      <c r="O18" s="1053"/>
      <c r="P18" s="1053"/>
      <c r="Q18" s="1053"/>
      <c r="R18" s="1051">
        <v>44.789451365481781</v>
      </c>
      <c r="S18" s="1051">
        <v>36.409740757170717</v>
      </c>
      <c r="T18" s="1047">
        <v>0</v>
      </c>
      <c r="U18" s="1053"/>
      <c r="V18" s="1053"/>
      <c r="W18" s="1053"/>
      <c r="X18" s="1054">
        <v>0</v>
      </c>
      <c r="Y18" s="1054">
        <v>0</v>
      </c>
      <c r="Z18" s="1074"/>
      <c r="AA18" s="1074"/>
      <c r="AB18" s="1074"/>
      <c r="AC18" s="1044">
        <v>36.409740757170717</v>
      </c>
      <c r="AD18" s="1047">
        <v>0</v>
      </c>
      <c r="AE18" s="1053"/>
      <c r="AF18" s="1053"/>
      <c r="AG18" s="1053"/>
      <c r="AH18" s="1056">
        <v>8.2017253194523896</v>
      </c>
    </row>
    <row r="19" spans="1:34">
      <c r="A19" s="1023">
        <v>11</v>
      </c>
      <c r="B19" s="1063" t="s">
        <v>1808</v>
      </c>
      <c r="C19" s="1051">
        <v>100</v>
      </c>
      <c r="D19" s="1058">
        <v>0</v>
      </c>
      <c r="E19" s="1046"/>
      <c r="F19" s="1046"/>
      <c r="G19" s="1046"/>
      <c r="H19" s="1075"/>
      <c r="I19" s="1075"/>
      <c r="J19" s="993"/>
      <c r="K19" s="993"/>
      <c r="L19" s="993"/>
      <c r="M19" s="1044">
        <v>100</v>
      </c>
      <c r="N19" s="1059">
        <v>0</v>
      </c>
      <c r="O19" s="1046"/>
      <c r="P19" s="1046"/>
      <c r="Q19" s="1046"/>
      <c r="R19" s="1051">
        <v>44.159227082932908</v>
      </c>
      <c r="S19" s="1051">
        <v>100</v>
      </c>
      <c r="T19" s="1076">
        <v>0</v>
      </c>
      <c r="U19" s="1046"/>
      <c r="V19" s="1046"/>
      <c r="W19" s="1046"/>
      <c r="X19" s="1047">
        <v>0</v>
      </c>
      <c r="Y19" s="1047">
        <v>0</v>
      </c>
      <c r="Z19" s="993"/>
      <c r="AA19" s="993"/>
      <c r="AB19" s="993"/>
      <c r="AC19" s="1044">
        <v>100</v>
      </c>
      <c r="AD19" s="1047">
        <v>0</v>
      </c>
      <c r="AE19" s="1046"/>
      <c r="AF19" s="1046"/>
      <c r="AG19" s="1046"/>
      <c r="AH19" s="1049">
        <v>2.4437006762364462</v>
      </c>
    </row>
    <row r="20" spans="1:34">
      <c r="A20" s="1023">
        <v>12</v>
      </c>
      <c r="B20" s="1063" t="s">
        <v>1809</v>
      </c>
      <c r="C20" s="1059">
        <v>0</v>
      </c>
      <c r="D20" s="1047">
        <v>0</v>
      </c>
      <c r="E20" s="1046"/>
      <c r="F20" s="1046"/>
      <c r="G20" s="1046"/>
      <c r="H20" s="1075"/>
      <c r="I20" s="1075"/>
      <c r="J20" s="993"/>
      <c r="K20" s="993"/>
      <c r="L20" s="993"/>
      <c r="M20" s="1044">
        <v>0</v>
      </c>
      <c r="N20" s="1059">
        <v>0</v>
      </c>
      <c r="O20" s="1046"/>
      <c r="P20" s="1046"/>
      <c r="Q20" s="1046"/>
      <c r="R20" s="1059">
        <v>0</v>
      </c>
      <c r="S20" s="1059">
        <v>0</v>
      </c>
      <c r="T20" s="1076">
        <v>0</v>
      </c>
      <c r="U20" s="1046"/>
      <c r="V20" s="1046"/>
      <c r="W20" s="1046"/>
      <c r="X20" s="1047">
        <v>0</v>
      </c>
      <c r="Y20" s="1047">
        <v>0</v>
      </c>
      <c r="Z20" s="993"/>
      <c r="AA20" s="993"/>
      <c r="AB20" s="993"/>
      <c r="AC20" s="1059">
        <v>0</v>
      </c>
      <c r="AD20" s="1047">
        <v>0</v>
      </c>
      <c r="AE20" s="1046"/>
      <c r="AF20" s="1046"/>
      <c r="AG20" s="1046"/>
      <c r="AH20" s="1064">
        <v>0</v>
      </c>
    </row>
    <row r="21" spans="1:34">
      <c r="A21" s="1023">
        <v>13</v>
      </c>
      <c r="B21" s="1063" t="s">
        <v>1810</v>
      </c>
      <c r="C21" s="1051">
        <v>100</v>
      </c>
      <c r="D21" s="1058">
        <v>0</v>
      </c>
      <c r="E21" s="1046"/>
      <c r="F21" s="1046"/>
      <c r="G21" s="1046"/>
      <c r="H21" s="1075"/>
      <c r="I21" s="1075"/>
      <c r="J21" s="993"/>
      <c r="K21" s="993"/>
      <c r="L21" s="993"/>
      <c r="M21" s="1044">
        <v>100</v>
      </c>
      <c r="N21" s="1059">
        <v>0</v>
      </c>
      <c r="O21" s="1046"/>
      <c r="P21" s="1046"/>
      <c r="Q21" s="1046"/>
      <c r="R21" s="1051">
        <v>0.63022428254887486</v>
      </c>
      <c r="S21" s="1051">
        <v>100</v>
      </c>
      <c r="T21" s="1047">
        <v>0</v>
      </c>
      <c r="U21" s="1046"/>
      <c r="V21" s="1046"/>
      <c r="W21" s="1046"/>
      <c r="X21" s="1047">
        <v>0</v>
      </c>
      <c r="Y21" s="1047">
        <v>0</v>
      </c>
      <c r="Z21" s="993"/>
      <c r="AA21" s="993"/>
      <c r="AB21" s="993"/>
      <c r="AC21" s="1044">
        <v>100</v>
      </c>
      <c r="AD21" s="1047">
        <v>0</v>
      </c>
      <c r="AE21" s="1046"/>
      <c r="AF21" s="1046"/>
      <c r="AG21" s="1046"/>
      <c r="AH21" s="1049">
        <v>5.7580246432157907</v>
      </c>
    </row>
    <row r="22" spans="1:34">
      <c r="A22" s="1023">
        <v>14</v>
      </c>
      <c r="B22" s="1077" t="s">
        <v>1856</v>
      </c>
      <c r="C22" s="1058">
        <v>0</v>
      </c>
      <c r="D22" s="1058">
        <v>0</v>
      </c>
      <c r="E22" s="1046"/>
      <c r="F22" s="1046"/>
      <c r="G22" s="1046"/>
      <c r="H22" s="1075"/>
      <c r="I22" s="1075"/>
      <c r="J22" s="993"/>
      <c r="K22" s="993"/>
      <c r="L22" s="993"/>
      <c r="M22" s="1044">
        <v>0</v>
      </c>
      <c r="N22" s="1059">
        <v>0</v>
      </c>
      <c r="O22" s="1046"/>
      <c r="P22" s="1046"/>
      <c r="Q22" s="1046"/>
      <c r="R22" s="1047">
        <v>0</v>
      </c>
      <c r="S22" s="1058">
        <v>0</v>
      </c>
      <c r="T22" s="1047">
        <v>0</v>
      </c>
      <c r="U22" s="1046"/>
      <c r="V22" s="1046"/>
      <c r="W22" s="1046"/>
      <c r="X22" s="1047">
        <v>0</v>
      </c>
      <c r="Y22" s="1047">
        <v>0</v>
      </c>
      <c r="Z22" s="993"/>
      <c r="AA22" s="993"/>
      <c r="AB22" s="993"/>
      <c r="AC22" s="1059">
        <v>0</v>
      </c>
      <c r="AD22" s="1047">
        <v>0</v>
      </c>
      <c r="AE22" s="1046"/>
      <c r="AF22" s="1046"/>
      <c r="AG22" s="1046"/>
      <c r="AH22" s="1064">
        <v>0</v>
      </c>
    </row>
    <row r="23" spans="1:34">
      <c r="A23" s="976">
        <v>15</v>
      </c>
      <c r="B23" s="1078" t="s">
        <v>1812</v>
      </c>
      <c r="C23" s="1058">
        <v>0</v>
      </c>
      <c r="D23" s="1058">
        <v>0</v>
      </c>
      <c r="H23" s="1079"/>
      <c r="I23" s="1079"/>
      <c r="J23" s="1080"/>
      <c r="K23" s="1080"/>
      <c r="L23" s="1080"/>
      <c r="M23" s="1044">
        <v>0</v>
      </c>
      <c r="N23" s="1059">
        <v>0</v>
      </c>
      <c r="R23" s="975">
        <v>0</v>
      </c>
      <c r="S23" s="1058">
        <v>0</v>
      </c>
      <c r="T23" s="975">
        <v>0</v>
      </c>
      <c r="X23" s="975">
        <v>0</v>
      </c>
      <c r="Y23" s="975">
        <v>0</v>
      </c>
      <c r="Z23" s="1080"/>
      <c r="AA23" s="1080"/>
      <c r="AB23" s="1080"/>
      <c r="AC23" s="1059">
        <v>0</v>
      </c>
      <c r="AD23" s="1047">
        <v>0</v>
      </c>
      <c r="AH23" s="1081">
        <v>0</v>
      </c>
    </row>
    <row r="24" spans="1:34">
      <c r="A24" s="1071">
        <v>16</v>
      </c>
      <c r="B24" s="1082" t="s">
        <v>1813</v>
      </c>
      <c r="C24" s="1058">
        <v>0</v>
      </c>
      <c r="D24" s="1058">
        <v>0</v>
      </c>
      <c r="E24" s="1053"/>
      <c r="F24" s="1053"/>
      <c r="G24" s="1053"/>
      <c r="H24" s="1047">
        <v>0</v>
      </c>
      <c r="I24" s="1047">
        <v>0</v>
      </c>
      <c r="J24" s="1046"/>
      <c r="K24" s="1046"/>
      <c r="L24" s="1046"/>
      <c r="M24" s="1044">
        <v>0</v>
      </c>
      <c r="N24" s="1059">
        <v>0</v>
      </c>
      <c r="O24" s="1053"/>
      <c r="P24" s="1053"/>
      <c r="Q24" s="1053"/>
      <c r="R24" s="1054">
        <v>0</v>
      </c>
      <c r="S24" s="1058">
        <v>0</v>
      </c>
      <c r="T24" s="1054">
        <v>0</v>
      </c>
      <c r="U24" s="1053"/>
      <c r="V24" s="1053"/>
      <c r="W24" s="1053"/>
      <c r="X24" s="1054">
        <v>0</v>
      </c>
      <c r="Y24" s="1054">
        <v>0</v>
      </c>
      <c r="Z24" s="1046"/>
      <c r="AA24" s="1046"/>
      <c r="AB24" s="1046"/>
      <c r="AC24" s="1059">
        <v>0</v>
      </c>
      <c r="AD24" s="1047">
        <v>0</v>
      </c>
      <c r="AE24" s="1053"/>
      <c r="AF24" s="1053"/>
      <c r="AG24" s="1053"/>
      <c r="AH24" s="1060">
        <v>0</v>
      </c>
    </row>
    <row r="25" spans="1:34" ht="23">
      <c r="A25" s="1023">
        <v>17</v>
      </c>
      <c r="B25" s="1083" t="s">
        <v>1814</v>
      </c>
      <c r="C25" s="1051">
        <v>100</v>
      </c>
      <c r="D25" s="1058">
        <v>0</v>
      </c>
      <c r="E25" s="1046"/>
      <c r="F25" s="1046"/>
      <c r="G25" s="1046"/>
      <c r="H25" s="1079"/>
      <c r="I25" s="1079"/>
      <c r="J25" s="1080"/>
      <c r="K25" s="1080"/>
      <c r="L25" s="1080"/>
      <c r="M25" s="1044">
        <v>100</v>
      </c>
      <c r="N25" s="1059">
        <v>0</v>
      </c>
      <c r="O25" s="1046"/>
      <c r="P25" s="1046"/>
      <c r="Q25" s="1046"/>
      <c r="R25" s="1048">
        <v>6.0449486629936813E-3</v>
      </c>
      <c r="S25" s="1051">
        <v>100</v>
      </c>
      <c r="T25" s="1059">
        <v>0</v>
      </c>
      <c r="U25" s="1046"/>
      <c r="V25" s="1046"/>
      <c r="W25" s="1046"/>
      <c r="X25" s="1047">
        <v>0</v>
      </c>
      <c r="Y25" s="1047">
        <v>0</v>
      </c>
      <c r="Z25" s="1080"/>
      <c r="AA25" s="1080"/>
      <c r="AB25" s="1080"/>
      <c r="AC25" s="1044">
        <v>100</v>
      </c>
      <c r="AD25" s="1047">
        <v>0</v>
      </c>
      <c r="AE25" s="1046"/>
      <c r="AF25" s="1046"/>
      <c r="AG25" s="1046"/>
      <c r="AH25" s="1049">
        <v>0.30843535172494591</v>
      </c>
    </row>
    <row r="29" spans="1:34" ht="48">
      <c r="B29" s="1084" t="s">
        <v>2021</v>
      </c>
    </row>
  </sheetData>
  <mergeCells count="23">
    <mergeCell ref="AC6:AG6"/>
    <mergeCell ref="AH6:AH8"/>
    <mergeCell ref="D7:G7"/>
    <mergeCell ref="I7:L7"/>
    <mergeCell ref="N7:Q7"/>
    <mergeCell ref="T7:W7"/>
    <mergeCell ref="Y7:AB7"/>
    <mergeCell ref="AD7:AG7"/>
    <mergeCell ref="C6:G6"/>
    <mergeCell ref="H6:L6"/>
    <mergeCell ref="M6:Q6"/>
    <mergeCell ref="R6:R8"/>
    <mergeCell ref="S6:W6"/>
    <mergeCell ref="X6:AB6"/>
    <mergeCell ref="A3:B3"/>
    <mergeCell ref="C4:R4"/>
    <mergeCell ref="S4:AH4"/>
    <mergeCell ref="C5:G5"/>
    <mergeCell ref="H5:L5"/>
    <mergeCell ref="M5:Q5"/>
    <mergeCell ref="X5:AB5"/>
    <mergeCell ref="R5:V5"/>
    <mergeCell ref="AC5:AG5"/>
  </mergeCells>
  <hyperlinks>
    <hyperlink ref="AJ4" location="Index!A1" display="Index" xr:uid="{5E4540C6-B61F-4837-B6C3-C5651E5046C9}"/>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7C261-5343-4BDB-89BB-3FD81B9859D8}">
  <sheetPr>
    <tabColor rgb="FF005AB4"/>
  </sheetPr>
  <dimension ref="A1:AH59"/>
  <sheetViews>
    <sheetView zoomScaleNormal="100" workbookViewId="0"/>
  </sheetViews>
  <sheetFormatPr defaultColWidth="8.7265625" defaultRowHeight="14.5"/>
  <cols>
    <col min="1" max="1" width="4" style="44" customWidth="1"/>
    <col min="2" max="2" width="78.54296875" style="44" customWidth="1"/>
    <col min="3" max="3" width="10" style="44" customWidth="1"/>
    <col min="4" max="4" width="9.453125" style="44" customWidth="1"/>
    <col min="5" max="5" width="8.7265625" style="44"/>
    <col min="6" max="7" width="9.54296875" style="44" customWidth="1"/>
    <col min="8" max="10" width="8.7265625" style="44"/>
    <col min="11" max="11" width="9.54296875" style="44" customWidth="1"/>
    <col min="12" max="12" width="9.81640625" style="44" customWidth="1"/>
    <col min="13" max="15" width="8.7265625" style="44"/>
    <col min="16" max="16" width="9.81640625" style="44" customWidth="1"/>
    <col min="17" max="17" width="9.7265625" style="44" customWidth="1"/>
    <col min="18" max="16384" width="8.7265625" style="44"/>
  </cols>
  <sheetData>
    <row r="1" spans="1:20">
      <c r="A1" s="1001" t="s">
        <v>2022</v>
      </c>
    </row>
    <row r="3" spans="1:20">
      <c r="A3" s="1001" t="s">
        <v>2023</v>
      </c>
    </row>
    <row r="5" spans="1:20">
      <c r="A5" s="1102"/>
      <c r="B5" s="1103"/>
      <c r="C5" s="1103"/>
      <c r="D5" s="1103"/>
      <c r="E5" s="1103"/>
      <c r="F5" s="1103"/>
      <c r="G5" s="1103"/>
      <c r="H5" s="1103"/>
      <c r="I5" s="1103"/>
      <c r="J5" s="1103"/>
      <c r="K5" s="1103"/>
      <c r="L5" s="1103"/>
      <c r="M5" s="1103"/>
      <c r="N5" s="1103"/>
      <c r="O5" s="1103"/>
      <c r="P5" s="1103"/>
      <c r="Q5" s="1103"/>
      <c r="R5" s="1103"/>
    </row>
    <row r="6" spans="1:20">
      <c r="A6" s="952"/>
      <c r="B6" s="952"/>
      <c r="C6" s="952" t="s">
        <v>44</v>
      </c>
      <c r="D6" s="952" t="s">
        <v>45</v>
      </c>
      <c r="E6" s="952" t="s">
        <v>46</v>
      </c>
      <c r="F6" s="952" t="s">
        <v>84</v>
      </c>
      <c r="G6" s="952" t="s">
        <v>85</v>
      </c>
      <c r="H6" s="952" t="s">
        <v>294</v>
      </c>
      <c r="I6" s="952" t="s">
        <v>260</v>
      </c>
      <c r="J6" s="952" t="s">
        <v>290</v>
      </c>
      <c r="K6" s="952" t="s">
        <v>297</v>
      </c>
      <c r="L6" s="952" t="s">
        <v>298</v>
      </c>
      <c r="M6" s="952" t="s">
        <v>299</v>
      </c>
      <c r="N6" s="952" t="s">
        <v>300</v>
      </c>
      <c r="O6" s="952" t="s">
        <v>302</v>
      </c>
      <c r="P6" s="952" t="s">
        <v>309</v>
      </c>
      <c r="Q6" s="952" t="s">
        <v>310</v>
      </c>
      <c r="R6" s="952" t="s">
        <v>396</v>
      </c>
      <c r="T6" s="950"/>
    </row>
    <row r="7" spans="1:20" ht="14.65" customHeight="1">
      <c r="A7" s="1087"/>
      <c r="B7" s="1087"/>
      <c r="C7" s="1087"/>
      <c r="D7" s="1383" t="s">
        <v>1844</v>
      </c>
      <c r="E7" s="1383"/>
      <c r="F7" s="1383"/>
      <c r="G7" s="1383"/>
      <c r="H7" s="1383"/>
      <c r="I7" s="1383"/>
      <c r="J7" s="1383"/>
      <c r="K7" s="1383"/>
      <c r="L7" s="1383"/>
      <c r="M7" s="1383"/>
      <c r="N7" s="1383"/>
      <c r="O7" s="1383"/>
      <c r="P7" s="1383"/>
      <c r="Q7" s="1383"/>
      <c r="R7" s="1383"/>
      <c r="T7" s="651" t="s">
        <v>282</v>
      </c>
    </row>
    <row r="8" spans="1:20" ht="14.65" customHeight="1">
      <c r="A8" s="1087"/>
      <c r="B8" s="1087"/>
      <c r="C8" s="1374" t="s">
        <v>2024</v>
      </c>
      <c r="D8" s="1395" t="s">
        <v>1791</v>
      </c>
      <c r="E8" s="1396"/>
      <c r="F8" s="1396"/>
      <c r="G8" s="1396"/>
      <c r="H8" s="1397"/>
      <c r="I8" s="1374" t="s">
        <v>1792</v>
      </c>
      <c r="J8" s="1374"/>
      <c r="K8" s="1374"/>
      <c r="L8" s="1374"/>
      <c r="M8" s="1374"/>
      <c r="N8" s="1398" t="s">
        <v>1793</v>
      </c>
      <c r="O8" s="1399"/>
      <c r="P8" s="1399"/>
      <c r="Q8" s="1399"/>
      <c r="R8" s="1399"/>
    </row>
    <row r="9" spans="1:20" ht="28.15" customHeight="1">
      <c r="A9" s="1087"/>
      <c r="B9" s="1087"/>
      <c r="C9" s="1374"/>
      <c r="D9" s="1104"/>
      <c r="E9" s="1374" t="s">
        <v>1794</v>
      </c>
      <c r="F9" s="1374"/>
      <c r="G9" s="1374"/>
      <c r="H9" s="1374"/>
      <c r="I9" s="1105"/>
      <c r="J9" s="1389" t="s">
        <v>1794</v>
      </c>
      <c r="K9" s="1389"/>
      <c r="L9" s="1389"/>
      <c r="M9" s="1389"/>
      <c r="N9" s="1105"/>
      <c r="O9" s="1374" t="s">
        <v>1794</v>
      </c>
      <c r="P9" s="1374"/>
      <c r="Q9" s="1374"/>
      <c r="R9" s="1374"/>
    </row>
    <row r="10" spans="1:20" ht="28.15" customHeight="1">
      <c r="A10" s="1087"/>
      <c r="B10" s="1087"/>
      <c r="C10" s="1374"/>
      <c r="D10" s="1106"/>
      <c r="E10" s="1105"/>
      <c r="F10" s="1384" t="s">
        <v>1795</v>
      </c>
      <c r="G10" s="1384"/>
      <c r="H10" s="1384"/>
      <c r="I10" s="1107"/>
      <c r="J10" s="1105"/>
      <c r="K10" s="1384" t="s">
        <v>1795</v>
      </c>
      <c r="L10" s="1384"/>
      <c r="M10" s="1384"/>
      <c r="N10" s="1107"/>
      <c r="O10" s="1105"/>
      <c r="P10" s="1389" t="s">
        <v>1795</v>
      </c>
      <c r="Q10" s="1400"/>
      <c r="R10" s="1389"/>
    </row>
    <row r="11" spans="1:20" ht="46">
      <c r="A11" s="1087"/>
      <c r="B11" s="1087"/>
      <c r="C11" s="1374"/>
      <c r="D11" s="1106"/>
      <c r="E11" s="1087"/>
      <c r="F11" s="1108" t="s">
        <v>1796</v>
      </c>
      <c r="G11" s="1109" t="s">
        <v>1797</v>
      </c>
      <c r="H11" s="1110" t="s">
        <v>1798</v>
      </c>
      <c r="I11" s="1087"/>
      <c r="J11" s="1111"/>
      <c r="K11" s="1108" t="s">
        <v>1796</v>
      </c>
      <c r="L11" s="1109" t="s">
        <v>1799</v>
      </c>
      <c r="M11" s="1109" t="s">
        <v>1798</v>
      </c>
      <c r="N11" s="1107"/>
      <c r="O11" s="1107"/>
      <c r="P11" s="1108" t="s">
        <v>1796</v>
      </c>
      <c r="Q11" s="1109" t="s">
        <v>1800</v>
      </c>
      <c r="R11" s="1112" t="s">
        <v>1798</v>
      </c>
    </row>
    <row r="12" spans="1:20">
      <c r="A12" s="1113">
        <v>1</v>
      </c>
      <c r="B12" s="1114" t="s">
        <v>2025</v>
      </c>
      <c r="C12" s="1115"/>
      <c r="D12" s="1116"/>
      <c r="E12" s="1117"/>
      <c r="F12" s="1117"/>
      <c r="G12" s="1117"/>
      <c r="H12" s="1118"/>
      <c r="I12" s="1117"/>
      <c r="J12" s="1117"/>
      <c r="K12" s="1117"/>
      <c r="L12" s="1117"/>
      <c r="M12" s="1117"/>
      <c r="N12" s="1116"/>
      <c r="O12" s="1117"/>
      <c r="P12" s="1117"/>
      <c r="Q12" s="1117"/>
      <c r="R12" s="1117"/>
    </row>
    <row r="13" spans="1:20" ht="23">
      <c r="A13" s="1119"/>
      <c r="B13" s="1120" t="s">
        <v>2026</v>
      </c>
      <c r="C13" s="1092"/>
      <c r="D13" s="1089"/>
      <c r="E13" s="1089"/>
      <c r="F13" s="1089"/>
      <c r="G13" s="1089"/>
      <c r="H13" s="1089"/>
      <c r="I13" s="1089"/>
      <c r="J13" s="1089"/>
      <c r="K13" s="1089"/>
      <c r="L13" s="1089"/>
      <c r="M13" s="1089"/>
      <c r="N13" s="1089"/>
      <c r="O13" s="1089"/>
      <c r="P13" s="1089"/>
      <c r="Q13" s="1089"/>
      <c r="R13" s="1089"/>
    </row>
    <row r="14" spans="1:20">
      <c r="A14" s="1025">
        <v>2</v>
      </c>
      <c r="B14" s="1114" t="s">
        <v>1817</v>
      </c>
      <c r="C14" s="1121"/>
      <c r="D14" s="1122"/>
      <c r="E14" s="1117"/>
      <c r="F14" s="1117"/>
      <c r="G14" s="1117"/>
      <c r="H14" s="1118"/>
      <c r="I14" s="1123"/>
      <c r="J14" s="1117"/>
      <c r="K14" s="1117"/>
      <c r="L14" s="1117"/>
      <c r="M14" s="1118"/>
      <c r="N14" s="1123"/>
      <c r="O14" s="1117"/>
      <c r="P14" s="1117"/>
      <c r="Q14" s="1117"/>
      <c r="R14" s="1117"/>
    </row>
    <row r="15" spans="1:20">
      <c r="A15" s="1025">
        <v>3</v>
      </c>
      <c r="B15" s="1124" t="s">
        <v>327</v>
      </c>
      <c r="C15" s="1125"/>
      <c r="D15" s="1122"/>
      <c r="E15" s="1117"/>
      <c r="F15" s="1117"/>
      <c r="G15" s="1117"/>
      <c r="H15" s="1118"/>
      <c r="I15" s="1123"/>
      <c r="J15" s="1117"/>
      <c r="K15" s="1117"/>
      <c r="L15" s="1117"/>
      <c r="M15" s="1118"/>
      <c r="N15" s="1123"/>
      <c r="O15" s="1117"/>
      <c r="P15" s="1117"/>
      <c r="Q15" s="1117"/>
      <c r="R15" s="1117"/>
    </row>
    <row r="16" spans="1:20">
      <c r="A16" s="1025">
        <v>4</v>
      </c>
      <c r="B16" s="1126" t="s">
        <v>2027</v>
      </c>
      <c r="C16" s="1125"/>
      <c r="D16" s="1127"/>
      <c r="E16" s="1128"/>
      <c r="F16" s="1128"/>
      <c r="G16" s="1128"/>
      <c r="H16" s="1129"/>
      <c r="I16" s="988"/>
      <c r="J16" s="988"/>
      <c r="K16" s="988"/>
      <c r="L16" s="988"/>
      <c r="M16" s="1130"/>
      <c r="N16" s="1123"/>
      <c r="O16" s="1117"/>
      <c r="P16" s="1117"/>
      <c r="Q16" s="1117"/>
      <c r="R16" s="1117"/>
    </row>
    <row r="17" spans="1:18">
      <c r="A17" s="1025">
        <v>5</v>
      </c>
      <c r="B17" s="1126" t="s">
        <v>1809</v>
      </c>
      <c r="C17" s="1125"/>
      <c r="D17" s="1122"/>
      <c r="E17" s="1117"/>
      <c r="F17" s="1117"/>
      <c r="G17" s="1117"/>
      <c r="H17" s="1118"/>
      <c r="I17" s="988"/>
      <c r="J17" s="988"/>
      <c r="K17" s="988"/>
      <c r="L17" s="988"/>
      <c r="M17" s="1130"/>
      <c r="N17" s="1131"/>
      <c r="O17" s="1128"/>
      <c r="P17" s="1128"/>
      <c r="Q17" s="1128"/>
      <c r="R17" s="1128"/>
    </row>
    <row r="18" spans="1:18">
      <c r="A18" s="1025">
        <v>6</v>
      </c>
      <c r="B18" s="1124" t="s">
        <v>335</v>
      </c>
      <c r="C18" s="1125"/>
      <c r="D18" s="1122"/>
      <c r="E18" s="1117"/>
      <c r="F18" s="1117"/>
      <c r="G18" s="1117"/>
      <c r="H18" s="1118"/>
      <c r="I18" s="1123"/>
      <c r="J18" s="1117"/>
      <c r="K18" s="1117"/>
      <c r="L18" s="1117"/>
      <c r="M18" s="1118"/>
      <c r="N18" s="1123"/>
      <c r="O18" s="1117"/>
      <c r="P18" s="1117"/>
      <c r="Q18" s="1117"/>
      <c r="R18" s="1117"/>
    </row>
    <row r="19" spans="1:18">
      <c r="A19" s="1025">
        <v>7</v>
      </c>
      <c r="B19" s="1124" t="s">
        <v>1325</v>
      </c>
      <c r="C19" s="1125"/>
      <c r="D19" s="1122"/>
      <c r="E19" s="1117"/>
      <c r="F19" s="1117"/>
      <c r="G19" s="1117"/>
      <c r="H19" s="1118"/>
      <c r="I19" s="1123"/>
      <c r="J19" s="1117"/>
      <c r="K19" s="1117"/>
      <c r="L19" s="1117"/>
      <c r="M19" s="1118"/>
      <c r="N19" s="1123"/>
      <c r="O19" s="1117"/>
      <c r="P19" s="1117"/>
      <c r="Q19" s="1117"/>
      <c r="R19" s="1117"/>
    </row>
    <row r="20" spans="1:18">
      <c r="A20" s="1025">
        <v>8</v>
      </c>
      <c r="B20" s="1114" t="s">
        <v>1818</v>
      </c>
      <c r="C20" s="1125"/>
      <c r="D20" s="1122"/>
      <c r="E20" s="1117"/>
      <c r="F20" s="1117"/>
      <c r="G20" s="1117"/>
      <c r="H20" s="1118"/>
      <c r="I20" s="1123"/>
      <c r="J20" s="1117"/>
      <c r="K20" s="1117"/>
      <c r="L20" s="1117"/>
      <c r="M20" s="1118"/>
      <c r="N20" s="1123"/>
      <c r="O20" s="1117"/>
      <c r="P20" s="1117"/>
      <c r="Q20" s="1117"/>
      <c r="R20" s="1117"/>
    </row>
    <row r="21" spans="1:18">
      <c r="A21" s="1025">
        <v>9</v>
      </c>
      <c r="B21" s="1124" t="s">
        <v>327</v>
      </c>
      <c r="C21" s="1125"/>
      <c r="D21" s="1122"/>
      <c r="E21" s="1117"/>
      <c r="F21" s="1117"/>
      <c r="G21" s="1117"/>
      <c r="H21" s="1118"/>
      <c r="I21" s="1123"/>
      <c r="J21" s="1117"/>
      <c r="K21" s="1117"/>
      <c r="L21" s="1117"/>
      <c r="M21" s="1118"/>
      <c r="N21" s="1123"/>
      <c r="O21" s="1117"/>
      <c r="P21" s="1117"/>
      <c r="Q21" s="1117"/>
      <c r="R21" s="1117"/>
    </row>
    <row r="22" spans="1:18">
      <c r="A22" s="1025">
        <v>10</v>
      </c>
      <c r="B22" s="1124" t="s">
        <v>335</v>
      </c>
      <c r="C22" s="1125"/>
      <c r="D22" s="1127"/>
      <c r="E22" s="1128"/>
      <c r="F22" s="1128"/>
      <c r="G22" s="1128"/>
      <c r="H22" s="1129"/>
      <c r="I22" s="1131"/>
      <c r="J22" s="1128"/>
      <c r="K22" s="1128"/>
      <c r="L22" s="1128"/>
      <c r="M22" s="1129"/>
      <c r="N22" s="1131"/>
      <c r="O22" s="1128"/>
      <c r="P22" s="1128"/>
      <c r="Q22" s="1128"/>
      <c r="R22" s="1128"/>
    </row>
    <row r="23" spans="1:18">
      <c r="A23" s="1025">
        <v>11</v>
      </c>
      <c r="B23" s="1124" t="s">
        <v>1325</v>
      </c>
      <c r="C23" s="1125"/>
      <c r="D23" s="1127"/>
      <c r="E23" s="1128"/>
      <c r="F23" s="1128"/>
      <c r="G23" s="1128"/>
      <c r="H23" s="1129"/>
      <c r="I23" s="1131"/>
      <c r="J23" s="1128"/>
      <c r="K23" s="1128"/>
      <c r="L23" s="1128"/>
      <c r="M23" s="1129"/>
      <c r="N23" s="1131"/>
      <c r="O23" s="1128"/>
      <c r="P23" s="1128"/>
      <c r="Q23" s="1128"/>
      <c r="R23" s="1128"/>
    </row>
    <row r="24" spans="1:18">
      <c r="A24" s="1023">
        <v>12</v>
      </c>
      <c r="B24" s="1132" t="s">
        <v>2028</v>
      </c>
      <c r="C24" s="1133"/>
      <c r="D24" s="1131"/>
      <c r="E24" s="1128"/>
      <c r="F24" s="1128"/>
      <c r="G24" s="1128"/>
      <c r="H24" s="1129"/>
      <c r="I24" s="1131"/>
      <c r="J24" s="1128"/>
      <c r="K24" s="1128"/>
      <c r="L24" s="1128"/>
      <c r="M24" s="1129"/>
      <c r="N24" s="1131"/>
      <c r="O24" s="1128"/>
      <c r="P24" s="1128"/>
      <c r="Q24" s="1128"/>
      <c r="R24" s="1128"/>
    </row>
    <row r="25" spans="1:18">
      <c r="A25" s="1134"/>
      <c r="B25" s="1134" t="s">
        <v>2029</v>
      </c>
      <c r="C25" s="1093"/>
      <c r="D25" s="1093"/>
      <c r="E25" s="1093"/>
      <c r="F25" s="1093"/>
      <c r="G25" s="1093"/>
      <c r="H25" s="1093"/>
      <c r="I25" s="1093"/>
      <c r="J25" s="1093"/>
      <c r="K25" s="1093"/>
      <c r="L25" s="1093"/>
      <c r="M25" s="1093"/>
      <c r="N25" s="1093"/>
      <c r="O25" s="1093"/>
      <c r="P25" s="1093"/>
      <c r="Q25" s="1093"/>
      <c r="R25" s="1093"/>
    </row>
    <row r="26" spans="1:18">
      <c r="A26" s="1025">
        <v>13</v>
      </c>
      <c r="B26" s="1135" t="s">
        <v>1819</v>
      </c>
      <c r="C26" s="1136"/>
      <c r="D26" s="988"/>
      <c r="E26" s="988"/>
      <c r="F26" s="988"/>
      <c r="G26" s="988"/>
      <c r="H26" s="988"/>
      <c r="I26" s="988"/>
      <c r="J26" s="988"/>
      <c r="K26" s="988"/>
      <c r="L26" s="988"/>
      <c r="M26" s="988"/>
      <c r="N26" s="988"/>
      <c r="O26" s="988"/>
      <c r="P26" s="988"/>
      <c r="Q26" s="988"/>
      <c r="R26" s="988"/>
    </row>
    <row r="27" spans="1:18">
      <c r="A27" s="1025">
        <v>14</v>
      </c>
      <c r="B27" s="1135" t="s">
        <v>1820</v>
      </c>
      <c r="C27" s="1136"/>
      <c r="D27" s="988"/>
      <c r="E27" s="988"/>
      <c r="F27" s="988"/>
      <c r="G27" s="988"/>
      <c r="H27" s="988"/>
      <c r="I27" s="988"/>
      <c r="J27" s="988"/>
      <c r="K27" s="988"/>
      <c r="L27" s="988"/>
      <c r="M27" s="988"/>
      <c r="N27" s="988"/>
      <c r="O27" s="988"/>
      <c r="P27" s="988"/>
      <c r="Q27" s="988"/>
      <c r="R27" s="988"/>
    </row>
    <row r="28" spans="1:18">
      <c r="A28" s="1025">
        <v>15</v>
      </c>
      <c r="B28" s="1135" t="s">
        <v>1821</v>
      </c>
      <c r="C28" s="1136"/>
      <c r="D28" s="988"/>
      <c r="E28" s="988"/>
      <c r="F28" s="988"/>
      <c r="G28" s="988"/>
      <c r="H28" s="988"/>
      <c r="I28" s="988"/>
      <c r="J28" s="988"/>
      <c r="K28" s="988"/>
      <c r="L28" s="988"/>
      <c r="M28" s="988"/>
      <c r="N28" s="988"/>
      <c r="O28" s="988"/>
      <c r="P28" s="988"/>
      <c r="Q28" s="988"/>
      <c r="R28" s="988"/>
    </row>
    <row r="29" spans="1:18">
      <c r="A29" s="1025">
        <v>16</v>
      </c>
      <c r="B29" s="1135" t="s">
        <v>1822</v>
      </c>
      <c r="C29" s="1136"/>
      <c r="D29" s="988"/>
      <c r="E29" s="988"/>
      <c r="F29" s="988"/>
      <c r="G29" s="988"/>
      <c r="H29" s="988"/>
      <c r="I29" s="988"/>
      <c r="J29" s="988"/>
      <c r="K29" s="988"/>
      <c r="L29" s="988"/>
      <c r="M29" s="988"/>
      <c r="N29" s="988"/>
      <c r="O29" s="988"/>
      <c r="P29" s="988"/>
      <c r="Q29" s="988"/>
      <c r="R29" s="988"/>
    </row>
    <row r="30" spans="1:18">
      <c r="A30" s="1023">
        <v>17</v>
      </c>
      <c r="B30" s="1132" t="s">
        <v>2030</v>
      </c>
      <c r="C30" s="1137"/>
      <c r="D30" s="1030"/>
      <c r="E30" s="1030"/>
      <c r="F30" s="1030"/>
      <c r="G30" s="1030"/>
      <c r="H30" s="1030"/>
      <c r="I30" s="1030"/>
      <c r="J30" s="1030"/>
      <c r="K30" s="1030"/>
      <c r="L30" s="1030"/>
      <c r="M30" s="1030"/>
      <c r="N30" s="1030"/>
      <c r="O30" s="1030"/>
      <c r="P30" s="1030"/>
      <c r="Q30" s="1030"/>
      <c r="R30" s="1030"/>
    </row>
    <row r="31" spans="1:18">
      <c r="A31" s="1134"/>
      <c r="B31" s="1134" t="s">
        <v>2031</v>
      </c>
      <c r="C31" s="1138"/>
      <c r="D31" s="1138"/>
      <c r="E31" s="1138"/>
      <c r="F31" s="1138"/>
      <c r="G31" s="1138"/>
      <c r="H31" s="1138"/>
      <c r="I31" s="1138"/>
      <c r="J31" s="1138"/>
      <c r="K31" s="1138"/>
      <c r="L31" s="1138"/>
      <c r="M31" s="1138"/>
      <c r="N31" s="1138"/>
      <c r="O31" s="1138"/>
      <c r="P31" s="1138"/>
      <c r="Q31" s="1138"/>
      <c r="R31" s="1138"/>
    </row>
    <row r="32" spans="1:18">
      <c r="A32" s="1025">
        <v>18</v>
      </c>
      <c r="B32" s="1139" t="s">
        <v>1827</v>
      </c>
      <c r="C32" s="1140"/>
      <c r="D32" s="988"/>
      <c r="E32" s="988"/>
      <c r="F32" s="988"/>
      <c r="G32" s="988"/>
      <c r="H32" s="988"/>
      <c r="I32" s="988"/>
      <c r="J32" s="988"/>
      <c r="K32" s="988"/>
      <c r="L32" s="988"/>
      <c r="M32" s="988"/>
      <c r="N32" s="988"/>
      <c r="O32" s="988"/>
      <c r="P32" s="988"/>
      <c r="Q32" s="988"/>
      <c r="R32" s="988"/>
    </row>
    <row r="33" spans="1:34">
      <c r="A33" s="1025">
        <v>19</v>
      </c>
      <c r="B33" s="1141" t="s">
        <v>1828</v>
      </c>
      <c r="C33" s="1142"/>
      <c r="D33" s="988"/>
      <c r="E33" s="988"/>
      <c r="F33" s="988"/>
      <c r="G33" s="988"/>
      <c r="H33" s="988"/>
      <c r="I33" s="988"/>
      <c r="J33" s="988"/>
      <c r="K33" s="988"/>
      <c r="L33" s="988"/>
      <c r="M33" s="988"/>
      <c r="N33" s="988"/>
      <c r="O33" s="988"/>
      <c r="P33" s="988"/>
      <c r="Q33" s="988"/>
      <c r="R33" s="988"/>
    </row>
    <row r="35" spans="1:34">
      <c r="A35" s="1001" t="s">
        <v>2032</v>
      </c>
    </row>
    <row r="37" spans="1:34">
      <c r="A37" s="952"/>
      <c r="B37" s="952"/>
      <c r="C37" s="952" t="s">
        <v>44</v>
      </c>
      <c r="D37" s="952" t="s">
        <v>45</v>
      </c>
      <c r="E37" s="952" t="s">
        <v>46</v>
      </c>
      <c r="F37" s="952" t="s">
        <v>84</v>
      </c>
      <c r="G37" s="952" t="s">
        <v>85</v>
      </c>
      <c r="H37" s="952" t="s">
        <v>294</v>
      </c>
      <c r="I37" s="952" t="s">
        <v>260</v>
      </c>
      <c r="J37" s="952" t="s">
        <v>290</v>
      </c>
      <c r="K37" s="952" t="s">
        <v>297</v>
      </c>
      <c r="L37" s="952" t="s">
        <v>298</v>
      </c>
      <c r="M37" s="952" t="s">
        <v>299</v>
      </c>
      <c r="N37" s="952" t="s">
        <v>300</v>
      </c>
      <c r="O37" s="952" t="s">
        <v>302</v>
      </c>
      <c r="P37" s="952" t="s">
        <v>309</v>
      </c>
      <c r="Q37" s="952" t="s">
        <v>310</v>
      </c>
      <c r="R37" s="952" t="s">
        <v>396</v>
      </c>
      <c r="S37" s="952" t="s">
        <v>397</v>
      </c>
      <c r="T37" s="952" t="s">
        <v>1829</v>
      </c>
      <c r="U37" s="952" t="s">
        <v>1830</v>
      </c>
      <c r="V37" s="952" t="s">
        <v>1831</v>
      </c>
      <c r="W37" s="952" t="s">
        <v>1832</v>
      </c>
      <c r="X37" s="952" t="s">
        <v>1833</v>
      </c>
      <c r="Y37" s="952" t="s">
        <v>1834</v>
      </c>
      <c r="Z37" s="952" t="s">
        <v>1835</v>
      </c>
      <c r="AA37" s="952" t="s">
        <v>1836</v>
      </c>
      <c r="AB37" s="952" t="s">
        <v>1837</v>
      </c>
      <c r="AC37" s="952" t="s">
        <v>1838</v>
      </c>
      <c r="AD37" s="952" t="s">
        <v>1839</v>
      </c>
      <c r="AE37" s="952" t="s">
        <v>1840</v>
      </c>
      <c r="AF37" s="952" t="s">
        <v>1841</v>
      </c>
      <c r="AG37" s="952" t="s">
        <v>1842</v>
      </c>
      <c r="AH37" s="952" t="s">
        <v>1843</v>
      </c>
    </row>
    <row r="38" spans="1:34" ht="14.65" customHeight="1">
      <c r="A38" s="1087"/>
      <c r="B38" s="1087"/>
      <c r="C38" s="1401" t="s">
        <v>1844</v>
      </c>
      <c r="D38" s="1401"/>
      <c r="E38" s="1401"/>
      <c r="F38" s="1401"/>
      <c r="G38" s="1401"/>
      <c r="H38" s="1401"/>
      <c r="I38" s="1401"/>
      <c r="J38" s="1401"/>
      <c r="K38" s="1401"/>
      <c r="L38" s="1401"/>
      <c r="M38" s="1401"/>
      <c r="N38" s="1401"/>
      <c r="O38" s="1401"/>
      <c r="P38" s="1401"/>
      <c r="Q38" s="1401"/>
      <c r="R38" s="1144"/>
      <c r="S38" s="1401" t="s">
        <v>1845</v>
      </c>
      <c r="T38" s="1401"/>
      <c r="U38" s="1401"/>
      <c r="V38" s="1401"/>
      <c r="W38" s="1401"/>
      <c r="X38" s="1401"/>
      <c r="Y38" s="1401"/>
      <c r="Z38" s="1401"/>
      <c r="AA38" s="1401"/>
      <c r="AB38" s="1401"/>
      <c r="AC38" s="1401"/>
      <c r="AD38" s="1401"/>
      <c r="AE38" s="1401"/>
      <c r="AF38" s="1401"/>
      <c r="AG38" s="1401"/>
      <c r="AH38" s="1143"/>
    </row>
    <row r="39" spans="1:34" ht="14.65" customHeight="1">
      <c r="A39" s="1087"/>
      <c r="B39" s="1087"/>
      <c r="C39" s="1402" t="s">
        <v>1791</v>
      </c>
      <c r="D39" s="1403"/>
      <c r="E39" s="1403"/>
      <c r="F39" s="1403"/>
      <c r="G39" s="1404"/>
      <c r="H39" s="1405" t="s">
        <v>1792</v>
      </c>
      <c r="I39" s="1406"/>
      <c r="J39" s="1406"/>
      <c r="K39" s="1406"/>
      <c r="L39" s="1407"/>
      <c r="M39" s="1405" t="s">
        <v>1793</v>
      </c>
      <c r="N39" s="1406"/>
      <c r="O39" s="1406"/>
      <c r="P39" s="1406"/>
      <c r="Q39" s="1406"/>
      <c r="R39" s="1406"/>
      <c r="S39" s="1408" t="s">
        <v>1791</v>
      </c>
      <c r="T39" s="1403"/>
      <c r="U39" s="1403"/>
      <c r="V39" s="1403"/>
      <c r="W39" s="1403"/>
      <c r="X39" s="1408" t="s">
        <v>1792</v>
      </c>
      <c r="Y39" s="1403"/>
      <c r="Z39" s="1403"/>
      <c r="AA39" s="1403"/>
      <c r="AB39" s="1403"/>
      <c r="AC39" s="1408" t="s">
        <v>1793</v>
      </c>
      <c r="AD39" s="1403"/>
      <c r="AE39" s="1403"/>
      <c r="AF39" s="1403"/>
      <c r="AG39" s="1403"/>
      <c r="AH39" s="1403"/>
    </row>
    <row r="40" spans="1:34" ht="28.5" customHeight="1">
      <c r="A40" s="1087"/>
      <c r="B40" s="1087"/>
      <c r="C40" s="1087"/>
      <c r="D40" s="1384" t="s">
        <v>1846</v>
      </c>
      <c r="E40" s="1384"/>
      <c r="F40" s="1384"/>
      <c r="G40" s="1413"/>
      <c r="H40" s="1105"/>
      <c r="I40" s="1384" t="s">
        <v>1846</v>
      </c>
      <c r="J40" s="1384"/>
      <c r="K40" s="1384"/>
      <c r="L40" s="1413"/>
      <c r="M40" s="1107"/>
      <c r="N40" s="1374" t="s">
        <v>1846</v>
      </c>
      <c r="O40" s="1374"/>
      <c r="P40" s="1374"/>
      <c r="Q40" s="1374"/>
      <c r="R40" s="1414" t="s">
        <v>1847</v>
      </c>
      <c r="S40" s="1105"/>
      <c r="T40" s="1389" t="s">
        <v>1848</v>
      </c>
      <c r="U40" s="1389"/>
      <c r="V40" s="1389"/>
      <c r="W40" s="1389"/>
      <c r="X40" s="1105"/>
      <c r="Y40" s="1384" t="s">
        <v>1848</v>
      </c>
      <c r="Z40" s="1384"/>
      <c r="AA40" s="1384"/>
      <c r="AB40" s="1384"/>
      <c r="AC40" s="1105"/>
      <c r="AD40" s="1389" t="s">
        <v>1848</v>
      </c>
      <c r="AE40" s="1389"/>
      <c r="AF40" s="1389"/>
      <c r="AG40" s="1389"/>
      <c r="AH40" s="1411" t="s">
        <v>1849</v>
      </c>
    </row>
    <row r="41" spans="1:34" ht="29.5" customHeight="1">
      <c r="A41" s="1087"/>
      <c r="B41" s="1087" t="s">
        <v>1851</v>
      </c>
      <c r="C41" s="1106"/>
      <c r="D41" s="1104"/>
      <c r="E41" s="1384" t="s">
        <v>1850</v>
      </c>
      <c r="F41" s="1384"/>
      <c r="G41" s="1413"/>
      <c r="H41" s="1107"/>
      <c r="I41" s="1105"/>
      <c r="J41" s="1389" t="s">
        <v>1850</v>
      </c>
      <c r="K41" s="1389"/>
      <c r="L41" s="1389"/>
      <c r="M41" s="1107"/>
      <c r="N41" s="1105"/>
      <c r="O41" s="1389" t="s">
        <v>1850</v>
      </c>
      <c r="P41" s="1389"/>
      <c r="Q41" s="1389"/>
      <c r="R41" s="1415"/>
      <c r="S41" s="1087"/>
      <c r="T41" s="1105"/>
      <c r="U41" s="1384" t="s">
        <v>1850</v>
      </c>
      <c r="V41" s="1384"/>
      <c r="W41" s="1384"/>
      <c r="X41" s="1107"/>
      <c r="Y41" s="1107"/>
      <c r="Z41" s="1374" t="s">
        <v>1850</v>
      </c>
      <c r="AA41" s="1374"/>
      <c r="AB41" s="1374"/>
      <c r="AC41" s="1107"/>
      <c r="AD41" s="1105"/>
      <c r="AE41" s="1389" t="s">
        <v>1850</v>
      </c>
      <c r="AF41" s="1389"/>
      <c r="AG41" s="1389"/>
      <c r="AH41" s="1412"/>
    </row>
    <row r="42" spans="1:34" ht="46">
      <c r="A42" s="1145"/>
      <c r="B42" s="1145"/>
      <c r="C42" s="1145"/>
      <c r="D42" s="1146"/>
      <c r="E42" s="1147" t="s">
        <v>1796</v>
      </c>
      <c r="F42" s="1134" t="s">
        <v>1797</v>
      </c>
      <c r="G42" s="1134" t="s">
        <v>1798</v>
      </c>
      <c r="H42" s="1146"/>
      <c r="I42" s="1148"/>
      <c r="J42" s="1134" t="s">
        <v>1796</v>
      </c>
      <c r="K42" s="1134" t="s">
        <v>1799</v>
      </c>
      <c r="L42" s="1134" t="s">
        <v>1798</v>
      </c>
      <c r="M42" s="1146"/>
      <c r="N42" s="1146"/>
      <c r="O42" s="1147" t="s">
        <v>1796</v>
      </c>
      <c r="P42" s="1134" t="s">
        <v>1800</v>
      </c>
      <c r="Q42" s="1134" t="s">
        <v>1798</v>
      </c>
      <c r="R42" s="1416"/>
      <c r="S42" s="1148"/>
      <c r="T42" s="1148"/>
      <c r="U42" s="1120" t="s">
        <v>1796</v>
      </c>
      <c r="V42" s="1120" t="s">
        <v>1797</v>
      </c>
      <c r="W42" s="1120" t="s">
        <v>1798</v>
      </c>
      <c r="X42" s="1145"/>
      <c r="Y42" s="1148"/>
      <c r="Z42" s="1147" t="s">
        <v>1796</v>
      </c>
      <c r="AA42" s="1147" t="s">
        <v>1799</v>
      </c>
      <c r="AB42" s="1147" t="s">
        <v>1798</v>
      </c>
      <c r="AC42" s="1145"/>
      <c r="AD42" s="1148"/>
      <c r="AE42" s="1149" t="s">
        <v>1796</v>
      </c>
      <c r="AF42" s="1134" t="s">
        <v>1800</v>
      </c>
      <c r="AG42" s="1147" t="s">
        <v>1798</v>
      </c>
      <c r="AH42" s="1410"/>
    </row>
    <row r="43" spans="1:34">
      <c r="A43" s="1150">
        <v>1</v>
      </c>
      <c r="B43" s="1151" t="s">
        <v>2033</v>
      </c>
      <c r="C43" s="1117"/>
      <c r="D43" s="1117"/>
      <c r="E43" s="1117"/>
      <c r="F43" s="1117"/>
      <c r="G43" s="1118"/>
      <c r="H43" s="1117"/>
      <c r="I43" s="1117"/>
      <c r="J43" s="1117"/>
      <c r="K43" s="1117"/>
      <c r="L43" s="1118"/>
      <c r="M43" s="1117"/>
      <c r="N43" s="1117"/>
      <c r="O43" s="1117"/>
      <c r="P43" s="1117"/>
      <c r="Q43" s="1118"/>
      <c r="R43" s="1118"/>
      <c r="S43" s="1117"/>
      <c r="T43" s="1117"/>
      <c r="U43" s="1117"/>
      <c r="V43" s="1117"/>
      <c r="W43" s="1118"/>
      <c r="X43" s="1117"/>
      <c r="Y43" s="1117"/>
      <c r="Z43" s="1117"/>
      <c r="AA43" s="1117"/>
      <c r="AB43" s="1118"/>
      <c r="AC43" s="1117"/>
      <c r="AD43" s="1117"/>
      <c r="AE43" s="1117"/>
      <c r="AF43" s="1117"/>
      <c r="AG43" s="1118"/>
      <c r="AH43" s="1117"/>
    </row>
    <row r="44" spans="1:34">
      <c r="A44" s="1150">
        <v>2</v>
      </c>
      <c r="B44" s="1152" t="s">
        <v>1852</v>
      </c>
      <c r="C44" s="1117"/>
      <c r="D44" s="1117"/>
      <c r="E44" s="1117"/>
      <c r="F44" s="1117"/>
      <c r="G44" s="1118"/>
      <c r="H44" s="1117"/>
      <c r="I44" s="1117"/>
      <c r="J44" s="1117"/>
      <c r="K44" s="1117"/>
      <c r="L44" s="1118"/>
      <c r="M44" s="1117"/>
      <c r="N44" s="1117"/>
      <c r="O44" s="1117"/>
      <c r="P44" s="1117"/>
      <c r="Q44" s="1118"/>
      <c r="R44" s="1118"/>
      <c r="S44" s="1117"/>
      <c r="T44" s="1117"/>
      <c r="U44" s="1117"/>
      <c r="V44" s="1117"/>
      <c r="W44" s="1118"/>
      <c r="X44" s="1117"/>
      <c r="Y44" s="1117"/>
      <c r="Z44" s="1117"/>
      <c r="AA44" s="1117"/>
      <c r="AB44" s="1118"/>
      <c r="AC44" s="1117"/>
      <c r="AD44" s="1117"/>
      <c r="AE44" s="1117"/>
      <c r="AF44" s="1117"/>
      <c r="AG44" s="1118"/>
      <c r="AH44" s="1117"/>
    </row>
    <row r="45" spans="1:34">
      <c r="A45" s="1150">
        <v>3</v>
      </c>
      <c r="B45" s="1153" t="s">
        <v>2034</v>
      </c>
      <c r="C45" s="1117"/>
      <c r="D45" s="1117"/>
      <c r="E45" s="1117"/>
      <c r="F45" s="1117"/>
      <c r="G45" s="1118"/>
      <c r="H45" s="1117"/>
      <c r="I45" s="1117"/>
      <c r="J45" s="1117"/>
      <c r="K45" s="1117"/>
      <c r="L45" s="1118"/>
      <c r="M45" s="1117"/>
      <c r="N45" s="1117"/>
      <c r="O45" s="1117"/>
      <c r="P45" s="1117"/>
      <c r="Q45" s="1118"/>
      <c r="R45" s="1118"/>
      <c r="S45" s="1117"/>
      <c r="T45" s="1117"/>
      <c r="U45" s="1117"/>
      <c r="V45" s="1117"/>
      <c r="W45" s="1118"/>
      <c r="X45" s="1117"/>
      <c r="Y45" s="1117"/>
      <c r="Z45" s="1117"/>
      <c r="AA45" s="1117"/>
      <c r="AB45" s="1118"/>
      <c r="AC45" s="1117"/>
      <c r="AD45" s="1117"/>
      <c r="AE45" s="1117"/>
      <c r="AF45" s="1117"/>
      <c r="AG45" s="1118"/>
      <c r="AH45" s="1117"/>
    </row>
    <row r="46" spans="1:34">
      <c r="A46" s="1154">
        <v>4</v>
      </c>
      <c r="B46" s="1155" t="s">
        <v>2027</v>
      </c>
      <c r="C46" s="1117"/>
      <c r="D46" s="1117"/>
      <c r="E46" s="1117"/>
      <c r="F46" s="1117"/>
      <c r="G46" s="1118"/>
      <c r="H46" s="1156"/>
      <c r="I46" s="1156"/>
      <c r="J46" s="1156"/>
      <c r="K46" s="1156"/>
      <c r="L46" s="1157"/>
      <c r="M46" s="1117"/>
      <c r="N46" s="1117"/>
      <c r="O46" s="1117"/>
      <c r="P46" s="1117"/>
      <c r="Q46" s="1118"/>
      <c r="R46" s="1118"/>
      <c r="S46" s="1117"/>
      <c r="T46" s="1117"/>
      <c r="U46" s="1117"/>
      <c r="V46" s="1117"/>
      <c r="W46" s="1118"/>
      <c r="X46" s="1156"/>
      <c r="Y46" s="1156"/>
      <c r="Z46" s="1156"/>
      <c r="AA46" s="1156"/>
      <c r="AB46" s="1157"/>
      <c r="AC46" s="1117"/>
      <c r="AD46" s="1117"/>
      <c r="AE46" s="1117"/>
      <c r="AF46" s="1117"/>
      <c r="AG46" s="1118"/>
      <c r="AH46" s="1117"/>
    </row>
    <row r="47" spans="1:34">
      <c r="A47" s="1158">
        <v>5</v>
      </c>
      <c r="B47" s="1155" t="s">
        <v>1809</v>
      </c>
      <c r="C47" s="1117"/>
      <c r="D47" s="1117"/>
      <c r="E47" s="1117"/>
      <c r="F47" s="1117"/>
      <c r="G47" s="1118"/>
      <c r="H47" s="1159"/>
      <c r="I47" s="1159"/>
      <c r="J47" s="1159"/>
      <c r="K47" s="1159"/>
      <c r="L47" s="1160"/>
      <c r="M47" s="1117"/>
      <c r="N47" s="1117"/>
      <c r="O47" s="1117"/>
      <c r="P47" s="1117"/>
      <c r="Q47" s="1118"/>
      <c r="R47" s="1118"/>
      <c r="S47" s="1117"/>
      <c r="T47" s="1117"/>
      <c r="U47" s="1117"/>
      <c r="V47" s="1117"/>
      <c r="W47" s="1118"/>
      <c r="X47" s="1159"/>
      <c r="Y47" s="1159"/>
      <c r="Z47" s="1159"/>
      <c r="AA47" s="1159"/>
      <c r="AB47" s="1160"/>
      <c r="AC47" s="1117"/>
      <c r="AD47" s="1117"/>
      <c r="AE47" s="1117"/>
      <c r="AF47" s="1117"/>
      <c r="AG47" s="1118"/>
      <c r="AH47" s="1117"/>
    </row>
    <row r="48" spans="1:34">
      <c r="A48" s="1150">
        <v>5</v>
      </c>
      <c r="B48" s="1161" t="s">
        <v>2035</v>
      </c>
      <c r="C48" s="1128"/>
      <c r="D48" s="1128"/>
      <c r="E48" s="1128"/>
      <c r="F48" s="1128"/>
      <c r="G48" s="1129"/>
      <c r="H48" s="1128"/>
      <c r="I48" s="1128"/>
      <c r="J48" s="1128"/>
      <c r="K48" s="1128"/>
      <c r="L48" s="1129"/>
      <c r="M48" s="1128"/>
      <c r="N48" s="1128"/>
      <c r="O48" s="1128"/>
      <c r="P48" s="1128"/>
      <c r="Q48" s="1129"/>
      <c r="R48" s="1129"/>
      <c r="S48" s="1128"/>
      <c r="T48" s="1128"/>
      <c r="U48" s="1128"/>
      <c r="V48" s="1128"/>
      <c r="W48" s="1129"/>
      <c r="X48" s="1128"/>
      <c r="Y48" s="1128"/>
      <c r="Z48" s="1128"/>
      <c r="AA48" s="1128"/>
      <c r="AB48" s="1129"/>
      <c r="AC48" s="1128"/>
      <c r="AD48" s="1128"/>
      <c r="AE48" s="1128"/>
      <c r="AF48" s="1128"/>
      <c r="AG48" s="1129"/>
      <c r="AH48" s="1128"/>
    </row>
    <row r="49" spans="1:5">
      <c r="A49" s="1162"/>
    </row>
    <row r="50" spans="1:5">
      <c r="A50" s="1001" t="s">
        <v>2036</v>
      </c>
    </row>
    <row r="52" spans="1:5" ht="14.65" customHeight="1">
      <c r="A52" s="1163"/>
      <c r="B52" s="1092" t="s">
        <v>1783</v>
      </c>
      <c r="C52" s="1145"/>
      <c r="D52" s="1145"/>
      <c r="E52" s="1409" t="s">
        <v>1787</v>
      </c>
    </row>
    <row r="53" spans="1:5" ht="46">
      <c r="A53" s="1087"/>
      <c r="B53" s="1087" t="s">
        <v>2037</v>
      </c>
      <c r="C53" s="1109" t="s">
        <v>2038</v>
      </c>
      <c r="D53" s="1164" t="s">
        <v>2039</v>
      </c>
      <c r="E53" s="1410"/>
    </row>
    <row r="54" spans="1:5">
      <c r="A54" s="1165" t="s">
        <v>2040</v>
      </c>
      <c r="B54" s="1166"/>
      <c r="C54" s="1167"/>
      <c r="D54" s="1167"/>
      <c r="E54" s="1167"/>
    </row>
    <row r="55" spans="1:5">
      <c r="A55" s="1165" t="s">
        <v>2041</v>
      </c>
      <c r="B55" s="1166"/>
      <c r="C55" s="1167"/>
      <c r="D55" s="1167"/>
      <c r="E55" s="1167"/>
    </row>
    <row r="56" spans="1:5">
      <c r="A56" s="1162"/>
      <c r="B56" s="1162"/>
      <c r="C56" s="1162"/>
      <c r="D56" s="1162"/>
      <c r="E56" s="1162"/>
    </row>
    <row r="59" spans="1:5" ht="36.5">
      <c r="B59" s="1168" t="s">
        <v>2042</v>
      </c>
    </row>
  </sheetData>
  <mergeCells count="34">
    <mergeCell ref="E52:E53"/>
    <mergeCell ref="AD40:AG40"/>
    <mergeCell ref="AH40:AH42"/>
    <mergeCell ref="E41:G41"/>
    <mergeCell ref="J41:L41"/>
    <mergeCell ref="O41:Q41"/>
    <mergeCell ref="U41:W41"/>
    <mergeCell ref="Z41:AB41"/>
    <mergeCell ref="AE41:AG41"/>
    <mergeCell ref="D40:G40"/>
    <mergeCell ref="I40:L40"/>
    <mergeCell ref="N40:Q40"/>
    <mergeCell ref="R40:R42"/>
    <mergeCell ref="T40:W40"/>
    <mergeCell ref="Y40:AB40"/>
    <mergeCell ref="C38:Q38"/>
    <mergeCell ref="S38:AG38"/>
    <mergeCell ref="C39:G39"/>
    <mergeCell ref="H39:L39"/>
    <mergeCell ref="M39:R39"/>
    <mergeCell ref="S39:W39"/>
    <mergeCell ref="X39:AB39"/>
    <mergeCell ref="AC39:AH39"/>
    <mergeCell ref="D7:R7"/>
    <mergeCell ref="C8:C11"/>
    <mergeCell ref="D8:H8"/>
    <mergeCell ref="I8:M8"/>
    <mergeCell ref="N8:R8"/>
    <mergeCell ref="E9:H9"/>
    <mergeCell ref="J9:M9"/>
    <mergeCell ref="O9:R9"/>
    <mergeCell ref="F10:H10"/>
    <mergeCell ref="K10:M10"/>
    <mergeCell ref="P10:R10"/>
  </mergeCells>
  <hyperlinks>
    <hyperlink ref="T7" location="Index!A1" display="Index" xr:uid="{FF560CFE-1B91-47B9-9424-1577D4B8AF70}"/>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C58D-9615-4C55-9DA6-79C29B594643}">
  <sheetPr>
    <tabColor rgb="FF005AB4"/>
  </sheetPr>
  <dimension ref="A1:I24"/>
  <sheetViews>
    <sheetView zoomScaleNormal="100" workbookViewId="0">
      <selection activeCell="B1" sqref="B1"/>
    </sheetView>
  </sheetViews>
  <sheetFormatPr defaultColWidth="9.1796875" defaultRowHeight="14.5"/>
  <cols>
    <col min="1" max="1" width="2.81640625" style="44" customWidth="1"/>
    <col min="2" max="2" width="53.26953125" style="44" customWidth="1"/>
    <col min="3" max="3" width="55" style="44" bestFit="1" customWidth="1"/>
    <col min="4" max="4" width="27.81640625" style="44" customWidth="1"/>
    <col min="5" max="5" width="26.1796875" style="44" customWidth="1"/>
    <col min="6" max="6" width="24" style="44" customWidth="1"/>
    <col min="7" max="7" width="27" style="44" customWidth="1"/>
    <col min="8" max="16384" width="9.1796875" style="44"/>
  </cols>
  <sheetData>
    <row r="1" spans="1:9">
      <c r="A1" s="1169" t="s">
        <v>2043</v>
      </c>
    </row>
    <row r="2" spans="1:9">
      <c r="A2" s="1170"/>
      <c r="C2" s="1170"/>
      <c r="D2" s="1170"/>
      <c r="E2" s="1170"/>
      <c r="F2" s="1170"/>
      <c r="G2" s="1170"/>
    </row>
    <row r="3" spans="1:9">
      <c r="A3" s="1417"/>
      <c r="B3" s="1417"/>
      <c r="C3" s="1170"/>
      <c r="D3" s="1170"/>
      <c r="E3" s="1170"/>
      <c r="F3" s="1170"/>
      <c r="G3" s="1170"/>
    </row>
    <row r="4" spans="1:9">
      <c r="A4" s="1170"/>
      <c r="B4" s="952" t="s">
        <v>44</v>
      </c>
      <c r="C4" s="952" t="s">
        <v>45</v>
      </c>
      <c r="D4" s="952" t="s">
        <v>46</v>
      </c>
      <c r="E4" s="952" t="s">
        <v>84</v>
      </c>
      <c r="F4" s="952" t="s">
        <v>85</v>
      </c>
      <c r="G4" s="952" t="s">
        <v>294</v>
      </c>
      <c r="I4" s="950"/>
    </row>
    <row r="5" spans="1:9" ht="34.5">
      <c r="A5" s="1009"/>
      <c r="B5" s="1418" t="s">
        <v>2044</v>
      </c>
      <c r="C5" s="1176" t="s">
        <v>2045</v>
      </c>
      <c r="D5" s="1176" t="s">
        <v>1912</v>
      </c>
      <c r="E5" s="1176" t="s">
        <v>2046</v>
      </c>
      <c r="F5" s="1176" t="s">
        <v>2047</v>
      </c>
      <c r="G5" s="1176" t="s">
        <v>2048</v>
      </c>
      <c r="H5" s="1171"/>
      <c r="I5" s="651" t="s">
        <v>282</v>
      </c>
    </row>
    <row r="6" spans="1:9">
      <c r="A6" s="1177"/>
      <c r="B6" s="1418"/>
      <c r="C6" s="1178"/>
      <c r="D6" s="1178"/>
      <c r="E6" s="1178"/>
      <c r="F6" s="1178"/>
      <c r="G6" s="1178"/>
      <c r="H6" s="1171"/>
    </row>
    <row r="7" spans="1:9">
      <c r="A7" s="1179">
        <v>1</v>
      </c>
      <c r="B7" s="1419" t="s">
        <v>2049</v>
      </c>
      <c r="C7" s="1116" t="s">
        <v>1853</v>
      </c>
      <c r="D7" s="1117"/>
      <c r="E7" s="1117"/>
      <c r="F7" s="1117"/>
      <c r="G7" s="1117"/>
      <c r="H7" s="1171"/>
    </row>
    <row r="8" spans="1:9">
      <c r="A8" s="1179">
        <v>2</v>
      </c>
      <c r="B8" s="1420"/>
      <c r="C8" s="1180" t="s">
        <v>1245</v>
      </c>
      <c r="D8" s="1117"/>
      <c r="E8" s="1117"/>
      <c r="F8" s="1117"/>
      <c r="G8" s="1117"/>
      <c r="H8" s="1171"/>
    </row>
    <row r="9" spans="1:9">
      <c r="A9" s="1181">
        <v>3</v>
      </c>
      <c r="B9" s="1420"/>
      <c r="C9" s="1182" t="s">
        <v>1760</v>
      </c>
      <c r="D9" s="1117"/>
      <c r="E9" s="1117"/>
      <c r="F9" s="1117"/>
      <c r="G9" s="1117"/>
      <c r="H9" s="1171"/>
    </row>
    <row r="10" spans="1:9">
      <c r="A10" s="1183">
        <v>4</v>
      </c>
      <c r="B10" s="1420"/>
      <c r="C10" s="1180" t="s">
        <v>1247</v>
      </c>
      <c r="D10" s="1117"/>
      <c r="E10" s="1117"/>
      <c r="F10" s="1117"/>
      <c r="G10" s="1117"/>
      <c r="H10" s="1171"/>
    </row>
    <row r="11" spans="1:9">
      <c r="A11" s="1183">
        <v>5</v>
      </c>
      <c r="B11" s="1420"/>
      <c r="C11" s="1182" t="s">
        <v>1761</v>
      </c>
      <c r="D11" s="1117"/>
      <c r="E11" s="1117"/>
      <c r="F11" s="1117"/>
      <c r="G11" s="1117"/>
      <c r="H11" s="1171"/>
    </row>
    <row r="12" spans="1:9">
      <c r="A12" s="1184">
        <v>6</v>
      </c>
      <c r="B12" s="1420"/>
      <c r="C12" s="1182" t="s">
        <v>2050</v>
      </c>
      <c r="D12" s="1117"/>
      <c r="E12" s="1117"/>
      <c r="F12" s="1117"/>
      <c r="G12" s="1117"/>
      <c r="H12" s="1171"/>
    </row>
    <row r="13" spans="1:9">
      <c r="A13" s="1185">
        <v>7</v>
      </c>
      <c r="B13" s="1421"/>
      <c r="C13" s="1180" t="s">
        <v>2051</v>
      </c>
      <c r="D13" s="1117"/>
      <c r="E13" s="1117"/>
      <c r="F13" s="1117"/>
      <c r="G13" s="1117"/>
      <c r="H13" s="1171"/>
    </row>
    <row r="14" spans="1:9">
      <c r="A14" s="1185">
        <v>8</v>
      </c>
      <c r="B14" s="1419" t="s">
        <v>2052</v>
      </c>
      <c r="C14" s="1180" t="s">
        <v>1853</v>
      </c>
      <c r="D14" s="1172">
        <v>0</v>
      </c>
      <c r="E14" s="1117"/>
      <c r="F14" s="1117"/>
      <c r="G14" s="1117"/>
      <c r="H14" s="1171"/>
    </row>
    <row r="15" spans="1:9" ht="151.15" customHeight="1">
      <c r="A15" s="1186">
        <v>9</v>
      </c>
      <c r="B15" s="1420"/>
      <c r="C15" s="1180" t="s">
        <v>1245</v>
      </c>
      <c r="D15" s="1172">
        <v>82418.687885000007</v>
      </c>
      <c r="E15" s="1173" t="s">
        <v>1079</v>
      </c>
      <c r="F15" s="1173" t="s">
        <v>1132</v>
      </c>
      <c r="G15" s="1117" t="s">
        <v>2053</v>
      </c>
      <c r="H15" s="1171"/>
    </row>
    <row r="16" spans="1:9">
      <c r="A16" s="1179">
        <v>10</v>
      </c>
      <c r="B16" s="1420"/>
      <c r="C16" s="1182" t="s">
        <v>1760</v>
      </c>
      <c r="D16" s="1172">
        <v>15456.15429</v>
      </c>
      <c r="E16" s="1173" t="s">
        <v>1079</v>
      </c>
      <c r="F16" s="1173" t="s">
        <v>1132</v>
      </c>
      <c r="G16" s="1117"/>
      <c r="H16" s="1171"/>
    </row>
    <row r="17" spans="1:8" ht="69">
      <c r="A17" s="1179">
        <v>11</v>
      </c>
      <c r="B17" s="1420"/>
      <c r="C17" s="1180" t="s">
        <v>1247</v>
      </c>
      <c r="D17" s="1172">
        <v>108567.620731</v>
      </c>
      <c r="E17" s="1173" t="s">
        <v>1079</v>
      </c>
      <c r="F17" s="1173" t="s">
        <v>1132</v>
      </c>
      <c r="G17" s="1117" t="s">
        <v>2054</v>
      </c>
      <c r="H17" s="1171"/>
    </row>
    <row r="18" spans="1:8">
      <c r="A18" s="1179">
        <v>12</v>
      </c>
      <c r="B18" s="1420"/>
      <c r="C18" s="1187" t="s">
        <v>1761</v>
      </c>
      <c r="D18" s="1174">
        <v>102747.470755</v>
      </c>
      <c r="E18" s="1175" t="s">
        <v>1079</v>
      </c>
      <c r="F18" s="1175" t="s">
        <v>1132</v>
      </c>
      <c r="G18" s="1128"/>
      <c r="H18" s="1171"/>
    </row>
    <row r="19" spans="1:8">
      <c r="A19" s="1179">
        <v>13</v>
      </c>
      <c r="B19" s="1420"/>
      <c r="C19" s="1182" t="s">
        <v>2050</v>
      </c>
      <c r="D19" s="1172">
        <v>0</v>
      </c>
      <c r="E19" s="1173"/>
      <c r="F19" s="1173"/>
      <c r="G19" s="1117"/>
      <c r="H19" s="1171"/>
    </row>
    <row r="20" spans="1:8">
      <c r="A20" s="1185">
        <v>14</v>
      </c>
      <c r="B20" s="1421"/>
      <c r="C20" s="1180" t="s">
        <v>2051</v>
      </c>
      <c r="D20" s="1172">
        <v>0</v>
      </c>
      <c r="E20" s="1173"/>
      <c r="F20" s="1173"/>
      <c r="G20" s="1117"/>
      <c r="H20" s="1171"/>
    </row>
    <row r="21" spans="1:8">
      <c r="A21" s="1162"/>
    </row>
    <row r="24" spans="1:8" ht="169.5" customHeight="1">
      <c r="B24" s="1422" t="s">
        <v>2055</v>
      </c>
      <c r="C24" s="1422"/>
    </row>
  </sheetData>
  <mergeCells count="5">
    <mergeCell ref="A3:B3"/>
    <mergeCell ref="B5:B6"/>
    <mergeCell ref="B7:B13"/>
    <mergeCell ref="B14:B20"/>
    <mergeCell ref="B24:C24"/>
  </mergeCells>
  <hyperlinks>
    <hyperlink ref="I5" location="Index!A1" display="Index" xr:uid="{95D9F724-94D7-4460-9F8A-B4801D253F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DA7A-41A3-4E27-8A6F-EAB13CD015D7}">
  <sheetPr>
    <tabColor rgb="FF005AB4"/>
  </sheetPr>
  <dimension ref="A1:G8"/>
  <sheetViews>
    <sheetView showGridLines="0" workbookViewId="0"/>
  </sheetViews>
  <sheetFormatPr defaultColWidth="8.81640625" defaultRowHeight="13"/>
  <cols>
    <col min="1" max="1" width="16.7265625" style="5" customWidth="1"/>
    <col min="2" max="2" width="12.7265625" style="5" customWidth="1"/>
    <col min="3" max="3" width="65.54296875" style="5" customWidth="1"/>
    <col min="4" max="4" width="2.81640625" style="5" customWidth="1"/>
    <col min="5" max="5" width="44.81640625" style="5" customWidth="1"/>
    <col min="6" max="6" width="4.1796875" style="5" customWidth="1"/>
    <col min="7" max="16384" width="8.81640625" style="5"/>
  </cols>
  <sheetData>
    <row r="1" spans="1:7">
      <c r="A1" s="631" t="s">
        <v>1046</v>
      </c>
    </row>
    <row r="2" spans="1:7">
      <c r="A2" s="54"/>
    </row>
    <row r="3" spans="1:7">
      <c r="A3" s="28"/>
    </row>
    <row r="4" spans="1:7" ht="31.5" customHeight="1">
      <c r="A4" s="769" t="s">
        <v>945</v>
      </c>
      <c r="B4" s="767" t="s">
        <v>798</v>
      </c>
      <c r="C4" s="768" t="s">
        <v>536</v>
      </c>
      <c r="D4" s="768"/>
      <c r="E4" s="768" t="s">
        <v>1603</v>
      </c>
      <c r="G4" s="651" t="s">
        <v>282</v>
      </c>
    </row>
    <row r="5" spans="1:7" ht="37.5">
      <c r="A5" s="644" t="s">
        <v>1047</v>
      </c>
      <c r="B5" s="645" t="s">
        <v>947</v>
      </c>
      <c r="C5" s="684" t="s">
        <v>1048</v>
      </c>
      <c r="D5" s="684"/>
      <c r="E5" s="1195" t="s">
        <v>1049</v>
      </c>
    </row>
    <row r="6" spans="1:7" ht="25">
      <c r="A6" s="647" t="s">
        <v>1050</v>
      </c>
      <c r="B6" s="648" t="s">
        <v>950</v>
      </c>
      <c r="C6" s="685" t="s">
        <v>1051</v>
      </c>
      <c r="D6" s="685"/>
      <c r="E6" s="1196" t="s">
        <v>995</v>
      </c>
    </row>
    <row r="7" spans="1:7" ht="37.5">
      <c r="A7" s="647" t="s">
        <v>1052</v>
      </c>
      <c r="B7" s="648" t="s">
        <v>953</v>
      </c>
      <c r="C7" s="685" t="s">
        <v>1053</v>
      </c>
      <c r="D7" s="685"/>
      <c r="E7" s="1196" t="s">
        <v>61</v>
      </c>
    </row>
    <row r="8" spans="1:7" ht="37.5">
      <c r="A8" s="647" t="s">
        <v>1050</v>
      </c>
      <c r="B8" s="648" t="s">
        <v>956</v>
      </c>
      <c r="C8" s="685" t="s">
        <v>1054</v>
      </c>
      <c r="D8" s="685"/>
      <c r="E8" s="1196" t="s">
        <v>1055</v>
      </c>
    </row>
  </sheetData>
  <hyperlinks>
    <hyperlink ref="G4" location="Index!A1" display="Index" xr:uid="{3225197C-52C8-4CC8-A347-C305C18E427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Disclaimer</vt:lpstr>
      <vt:lpstr>Index</vt:lpstr>
      <vt:lpstr>EU OVA</vt:lpstr>
      <vt:lpstr>EU OVB</vt:lpstr>
      <vt:lpstr>EU LI3</vt:lpstr>
      <vt:lpstr>EU LI1</vt:lpstr>
      <vt:lpstr>EU LI2</vt:lpstr>
      <vt:lpstr>EU LIA</vt:lpstr>
      <vt:lpstr>EU LIB</vt:lpstr>
      <vt:lpstr>EU OV1</vt:lpstr>
      <vt:lpstr>EU INS1</vt:lpstr>
      <vt:lpstr>EU IFRS 9-FL</vt:lpstr>
      <vt:lpstr>EU CCA</vt:lpstr>
      <vt:lpstr>EU CC1</vt:lpstr>
      <vt:lpstr>EU CC2</vt:lpstr>
      <vt:lpstr>EU OVC</vt:lpstr>
      <vt:lpstr>EU CCyB1</vt:lpstr>
      <vt:lpstr>EU CCyB2</vt:lpstr>
      <vt:lpstr>EU LR1</vt:lpstr>
      <vt:lpstr>EU LR2</vt:lpstr>
      <vt:lpstr>EU LR3</vt:lpstr>
      <vt:lpstr>EU LRA</vt:lpstr>
      <vt:lpstr>EU KM1</vt:lpstr>
      <vt:lpstr>EU CRA</vt:lpstr>
      <vt:lpstr>EU CRB</vt:lpstr>
      <vt:lpstr>EU CR4</vt:lpstr>
      <vt:lpstr>EU CR5</vt:lpstr>
      <vt:lpstr>EU CRD</vt:lpstr>
      <vt:lpstr>EU CR1-A</vt:lpstr>
      <vt:lpstr>EU CQ5</vt:lpstr>
      <vt:lpstr>EU CQ4</vt:lpstr>
      <vt:lpstr>EU CQ6</vt:lpstr>
      <vt:lpstr>EU CQ7</vt:lpstr>
      <vt:lpstr>EU CQ8</vt:lpstr>
      <vt:lpstr>EU CR3</vt:lpstr>
      <vt:lpstr>EU CRC</vt:lpstr>
      <vt:lpstr>EU CR1</vt:lpstr>
      <vt:lpstr>EU CQ3</vt:lpstr>
      <vt:lpstr>EU CQ1</vt:lpstr>
      <vt:lpstr>EU CQ2</vt:lpstr>
      <vt:lpstr>EU CR2</vt:lpstr>
      <vt:lpstr>EU CR2a</vt:lpstr>
      <vt:lpstr>EU CCRA</vt:lpstr>
      <vt:lpstr>EU CCR1</vt:lpstr>
      <vt:lpstr>EU CCR2</vt:lpstr>
      <vt:lpstr>EU CCR3</vt:lpstr>
      <vt:lpstr>EU CCR5</vt:lpstr>
      <vt:lpstr>EU CCR6</vt:lpstr>
      <vt:lpstr>EU MR1</vt:lpstr>
      <vt:lpstr>EU MRA</vt:lpstr>
      <vt:lpstr>EU IRRBB1</vt:lpstr>
      <vt:lpstr>EU IRRBBA</vt:lpstr>
      <vt:lpstr>EU LIQA</vt:lpstr>
      <vt:lpstr>EU LIQ1</vt:lpstr>
      <vt:lpstr>EU LIQB</vt:lpstr>
      <vt:lpstr>EU AE1</vt:lpstr>
      <vt:lpstr>EU AE2</vt:lpstr>
      <vt:lpstr>EU AE3</vt:lpstr>
      <vt:lpstr>EU AE4</vt:lpstr>
      <vt:lpstr>EU LIQ2</vt:lpstr>
      <vt:lpstr>EU ORA</vt:lpstr>
      <vt:lpstr>EU OR1</vt:lpstr>
      <vt:lpstr>EU REMA</vt:lpstr>
      <vt:lpstr>EU REM1</vt:lpstr>
      <vt:lpstr>EU REM2</vt:lpstr>
      <vt:lpstr>EU REM3</vt:lpstr>
      <vt:lpstr>EU REM4</vt:lpstr>
      <vt:lpstr>EU REM5</vt:lpstr>
      <vt:lpstr>EU KM2</vt:lpstr>
      <vt:lpstr>EU TLAC1</vt:lpstr>
      <vt:lpstr>EU TLAC3b</vt:lpstr>
      <vt:lpstr>ESGA</vt:lpstr>
      <vt:lpstr>ESGB</vt:lpstr>
      <vt:lpstr>ESGC</vt:lpstr>
      <vt:lpstr>ESG1</vt:lpstr>
      <vt:lpstr>ESG2</vt:lpstr>
      <vt:lpstr>ESG3</vt:lpstr>
      <vt:lpstr>ESG4</vt:lpstr>
      <vt:lpstr>ESG5</vt:lpstr>
      <vt:lpstr>ESG6</vt:lpstr>
      <vt:lpstr>ESG7</vt:lpstr>
      <vt:lpstr>ESG8</vt:lpstr>
      <vt:lpstr>ESG9</vt:lpstr>
      <vt:lpstr>ESG10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Kristín Sigfúsdóttir</dc:creator>
  <cp:lastModifiedBy>Einar Örn Gíslason</cp:lastModifiedBy>
  <cp:lastPrinted>2022-02-14T15:02:19Z</cp:lastPrinted>
  <dcterms:created xsi:type="dcterms:W3CDTF">2021-04-28T14:42:06Z</dcterms:created>
  <dcterms:modified xsi:type="dcterms:W3CDTF">2025-02-12T12:58:36Z</dcterms:modified>
</cp:coreProperties>
</file>